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etka\prevyk\brnca stretko\2026\"/>
    </mc:Choice>
  </mc:AlternateContent>
  <xr:revisionPtr revIDLastSave="0" documentId="13_ncr:1_{1567A54F-44F9-4995-900C-48A18F2B89F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Zoznam" sheetId="1" r:id="rId1"/>
  </sheets>
  <definedNames>
    <definedName name="__xlfn_IFERROR">#N/A</definedName>
    <definedName name="Excel_BuiltIn__FilterDatabase" localSheetId="0">Zoznam!$A$5:$AG$14</definedName>
    <definedName name="Excel_BuiltIn__FilterDatabase_1">Zoznam!$A$5:$AC$14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10" i="1" l="1"/>
  <c r="AC10" i="1"/>
  <c r="AG10" i="1" s="1"/>
  <c r="AD10" i="1"/>
  <c r="AE10" i="1"/>
  <c r="AI10" i="1"/>
  <c r="AJ10" i="1"/>
  <c r="AK10" i="1"/>
  <c r="AL10" i="1"/>
  <c r="AB11" i="1"/>
  <c r="AC11" i="1"/>
  <c r="AG11" i="1" s="1"/>
  <c r="AD11" i="1"/>
  <c r="AE11" i="1"/>
  <c r="AI11" i="1"/>
  <c r="AJ11" i="1"/>
  <c r="AK11" i="1"/>
  <c r="AL11" i="1"/>
  <c r="AB12" i="1"/>
  <c r="AC12" i="1"/>
  <c r="AG12" i="1" s="1"/>
  <c r="AD12" i="1"/>
  <c r="AE12" i="1"/>
  <c r="AI12" i="1"/>
  <c r="AJ12" i="1" s="1"/>
  <c r="AK12" i="1"/>
  <c r="AL12" i="1"/>
  <c r="AB14" i="1"/>
  <c r="AC14" i="1"/>
  <c r="AD14" i="1"/>
  <c r="AE14" i="1"/>
  <c r="AB15" i="1"/>
  <c r="AD15" i="1"/>
  <c r="AE15" i="1"/>
  <c r="AB16" i="1"/>
  <c r="AD16" i="1"/>
  <c r="AE16" i="1"/>
  <c r="AI9" i="1"/>
  <c r="AJ9" i="1" s="1"/>
  <c r="AK9" i="1"/>
  <c r="AL9" i="1"/>
  <c r="AI14" i="1"/>
  <c r="AJ14" i="1" s="1"/>
  <c r="AK14" i="1"/>
  <c r="AL14" i="1"/>
  <c r="AI15" i="1"/>
  <c r="AJ15" i="1" s="1"/>
  <c r="AK15" i="1"/>
  <c r="AC15" i="1" s="1"/>
  <c r="AL15" i="1"/>
  <c r="AI16" i="1"/>
  <c r="AJ16" i="1" s="1"/>
  <c r="AK16" i="1"/>
  <c r="AL16" i="1"/>
  <c r="AI17" i="1"/>
  <c r="AJ17" i="1" s="1"/>
  <c r="AK17" i="1"/>
  <c r="AL17" i="1"/>
  <c r="AI18" i="1"/>
  <c r="AJ18" i="1" s="1"/>
  <c r="AK18" i="1"/>
  <c r="AL18" i="1"/>
  <c r="AI19" i="1"/>
  <c r="AJ19" i="1" s="1"/>
  <c r="AK19" i="1"/>
  <c r="AL19" i="1"/>
  <c r="AC16" i="1" l="1"/>
  <c r="AG16" i="1" s="1"/>
  <c r="AG14" i="1"/>
  <c r="AG15" i="1"/>
  <c r="AB8" i="1" l="1"/>
  <c r="AE8" i="1"/>
  <c r="AD9" i="1"/>
  <c r="AE9" i="1"/>
  <c r="AD8" i="1"/>
  <c r="AL8" i="1"/>
  <c r="AB9" i="1"/>
  <c r="AI8" i="1"/>
  <c r="AJ8" i="1" s="1"/>
  <c r="AK8" i="1" l="1"/>
  <c r="AC8" i="1" s="1"/>
  <c r="AG8" i="1" s="1"/>
  <c r="AC9" i="1"/>
  <c r="AG9" i="1" s="1"/>
</calcChain>
</file>

<file path=xl/sharedStrings.xml><?xml version="1.0" encoding="utf-8"?>
<sst xmlns="http://schemas.openxmlformats.org/spreadsheetml/2006/main" count="79" uniqueCount="69">
  <si>
    <t>P.č.</t>
  </si>
  <si>
    <t>PRIEZVISKO</t>
  </si>
  <si>
    <t>MENO</t>
  </si>
  <si>
    <t>Dátum narodenia</t>
  </si>
  <si>
    <t>Bydlisko</t>
  </si>
  <si>
    <t>Kontakt</t>
  </si>
  <si>
    <t>Číslo preukazu SVTS</t>
  </si>
  <si>
    <r>
      <rPr>
        <b/>
        <sz val="10"/>
        <rFont val="Arial"/>
        <family val="2"/>
        <charset val="1"/>
      </rPr>
      <t xml:space="preserve">Číslo preukazu
KST, IAMES,
ČHS, </t>
    </r>
    <r>
      <rPr>
        <b/>
        <sz val="10"/>
        <rFont val="Calibri"/>
        <family val="2"/>
        <charset val="238"/>
      </rPr>
      <t>Ö</t>
    </r>
    <r>
      <rPr>
        <b/>
        <sz val="8.5"/>
        <rFont val="Arial"/>
        <family val="2"/>
        <charset val="1"/>
      </rPr>
      <t>TK</t>
    </r>
  </si>
  <si>
    <t>UBYTOVANIE</t>
  </si>
  <si>
    <t>STRAVA</t>
  </si>
  <si>
    <t>Polvečere</t>
  </si>
  <si>
    <t>Súhlas so zaslanim osobných údajov: (meno, priezvisko, tel.č.)  účastníkom stretnutia pre potrebu dohodnutia spoločnej  dopravy</t>
  </si>
  <si>
    <t>pozn.</t>
  </si>
  <si>
    <t>Mesto</t>
  </si>
  <si>
    <t>PSČ</t>
  </si>
  <si>
    <t>Ulica</t>
  </si>
  <si>
    <t>Str</t>
  </si>
  <si>
    <t>Štvrtok</t>
  </si>
  <si>
    <t>Piatok</t>
  </si>
  <si>
    <t>Sobota</t>
  </si>
  <si>
    <t>Telefón</t>
  </si>
  <si>
    <t>E-mail</t>
  </si>
  <si>
    <t>Streda</t>
  </si>
  <si>
    <t>Večera</t>
  </si>
  <si>
    <t>Raňajky</t>
  </si>
  <si>
    <t>Ubytovanie s raňajkami</t>
  </si>
  <si>
    <t>Miestna daň</t>
  </si>
  <si>
    <t>Spolu</t>
  </si>
  <si>
    <t>clen klubu</t>
  </si>
  <si>
    <t>ubytovanie</t>
  </si>
  <si>
    <t>ranajky</t>
  </si>
  <si>
    <t>Súhlasím</t>
  </si>
  <si>
    <t>Prihláška na 25. tatranské stretnutie SVTS</t>
  </si>
  <si>
    <t>Chata pri Zelenom plese, 16. - 20. 09. 2026</t>
  </si>
  <si>
    <t>prádlo</t>
  </si>
  <si>
    <t>Príplatok za ubytovanie nečlena</t>
  </si>
  <si>
    <t>Mám absolvovaný kurz LC leto</t>
  </si>
  <si>
    <t>Informatívne ÚHRADA v € za ubytovanie / stravu - účastník si platí sám priamo chate</t>
  </si>
  <si>
    <t>Účastnícky poplatok - účastník uhradí na účet Prevyk, o.z.</t>
  </si>
  <si>
    <t>Ne</t>
  </si>
  <si>
    <t>Zelenáč</t>
  </si>
  <si>
    <t>Otakar</t>
  </si>
  <si>
    <t>Prešov</t>
  </si>
  <si>
    <t>080 01</t>
  </si>
  <si>
    <t>Františkova 23</t>
  </si>
  <si>
    <t>0907 123456</t>
  </si>
  <si>
    <t>Kočiš</t>
  </si>
  <si>
    <t>František</t>
  </si>
  <si>
    <t>Humenné</t>
  </si>
  <si>
    <t>Jariabkova 12</t>
  </si>
  <si>
    <t>0905 123456</t>
  </si>
  <si>
    <t>Dôležité upozornenia:</t>
  </si>
  <si>
    <t>Odoslaním prihlášky vyjadrujem záujem o účasť na stretnutí.</t>
  </si>
  <si>
    <t>Prihláška sa stáva záväznou po uhradení účastníckeho poplatku.</t>
  </si>
  <si>
    <t>Účastník sa zúčastňuje programu na vlastnú zodpovednosť a berie na vedomie, že organizátor nezabezpečuje vedenie túr.</t>
  </si>
  <si>
    <r>
      <t xml:space="preserve">Odoslaním prihlášky beriem na vedomie spracovanie osobných údajov za účelom evidencie účastníkov a organizácie stretnutia. Podrobnosti na: </t>
    </r>
    <r>
      <rPr>
        <sz val="10"/>
        <color rgb="FF0070C0"/>
        <rFont val="Arial"/>
        <family val="2"/>
        <charset val="238"/>
      </rPr>
      <t>https://prevyk.eu/pravne_dokumenty/gdpr.pdf</t>
    </r>
  </si>
  <si>
    <t>Osobné údaje môžu byť v nevyhnutnom rozsahu poskytnuté prevádzkovateľovi ubytovania.</t>
  </si>
  <si>
    <r>
      <t xml:space="preserve">Kompletné informácie k stretnutiu SVTS nájdete v pozvánke alebo vám ich poskytneme na e-mailovej adrese </t>
    </r>
    <r>
      <rPr>
        <sz val="10"/>
        <color rgb="FF0070C0"/>
        <rFont val="Arial"/>
        <family val="2"/>
        <charset val="238"/>
      </rPr>
      <t>prevyk.mail@gmail.com</t>
    </r>
  </si>
  <si>
    <t>Informácie k platbe:</t>
  </si>
  <si>
    <t>Platobné údaje:</t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</si>
  <si>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Príjemca: </t>
    </r>
    <r>
      <rPr>
        <b/>
        <sz val="10"/>
        <rFont val="Arial"/>
        <family val="2"/>
        <charset val="238"/>
      </rPr>
      <t>PREVYK, o. z.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</si>
  <si>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IBAN: </t>
    </r>
    <r>
      <rPr>
        <b/>
        <sz val="10"/>
        <rFont val="Arial"/>
        <family val="2"/>
        <charset val="238"/>
      </rPr>
      <t>SK38 0900 0000 0050 5255 7241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</si>
  <si>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Variabilný symbol: </t>
    </r>
    <r>
      <rPr>
        <b/>
        <sz val="10"/>
        <rFont val="Arial"/>
        <family val="2"/>
        <charset val="238"/>
      </rPr>
      <t>202605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</si>
  <si>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Špecifický symbol: </t>
    </r>
    <r>
      <rPr>
        <b/>
        <sz val="10"/>
        <rFont val="Arial"/>
        <family val="2"/>
        <charset val="238"/>
      </rPr>
      <t xml:space="preserve">číslo preukazu SVTS </t>
    </r>
    <r>
      <rPr>
        <sz val="10"/>
        <rFont val="Arial"/>
        <family val="2"/>
        <charset val="238"/>
      </rPr>
      <t xml:space="preserve">(člen) / </t>
    </r>
    <r>
      <rPr>
        <b/>
        <sz val="10"/>
        <rFont val="Arial"/>
        <family val="2"/>
        <charset val="238"/>
      </rPr>
      <t>prvých 6 čísiel rodného čísla</t>
    </r>
    <r>
      <rPr>
        <sz val="10"/>
        <rFont val="Arial"/>
        <family val="2"/>
        <charset val="238"/>
      </rPr>
      <t xml:space="preserve"> (nečlen)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</si>
  <si>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Správa pre prijímateľa: </t>
    </r>
    <r>
      <rPr>
        <b/>
        <sz val="10"/>
        <rFont val="Arial"/>
        <family val="2"/>
        <charset val="238"/>
      </rPr>
      <t>meno a priezvisko (pri skupine všetky priezviská)</t>
    </r>
  </si>
  <si>
    <t>Prihláška je záväzná po pripísaní platby na účet.</t>
  </si>
  <si>
    <t xml:space="preserve">Nesúhlasím </t>
  </si>
  <si>
    <t>ÁNO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</si>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</sst>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mm/dd/yyyy"/>
    <numFmt numFmtId="165" formatCode="000\ 00"/>
    <numFmt numFmtId="166" formatCode="0_ ;\-0\ "/>
    <numFmt numFmtId="167" formatCode="#,##0.0"/>
    <numFmt numFmtId="168" formatCode="_-* #,##0.00&quot; €&quot;_-;\-* #,##0.00&quot; €&quot;_-;_-* \-??&quot; €&quot;_-;_-@_-"/>
    <numFmt numFmtId="169" formatCode="0.0"/>
    <numFmt numFmtId="170" formatCode="0.0_ ;\-0.0\ "/>
    <numFmt numFmtId="171" formatCode="m/d/yyyy;@"/>
    <numFmt numFmtId="173" formatCode="_-* #,##0.00\ [$€-1]_-;\-* #,##0.00\ [$€-1]_-;_-* \-??\ [$€-1]_-;_-@_-"/>
  </numFmts>
  <fonts count="28">
    <font>
      <sz val="10"/>
      <name val="Arial CE"/>
      <family val="2"/>
      <charset val="1"/>
    </font>
    <font>
      <sz val="10"/>
      <name val="Arial"/>
      <family val="2"/>
      <charset val="1"/>
    </font>
    <font>
      <b/>
      <sz val="22"/>
      <color rgb="FF000000"/>
      <name val="Arial"/>
      <family val="2"/>
      <charset val="1"/>
    </font>
    <font>
      <b/>
      <sz val="22"/>
      <name val="Arial"/>
      <family val="2"/>
      <charset val="1"/>
    </font>
    <font>
      <b/>
      <sz val="22"/>
      <name val="Times New Roman"/>
      <family val="1"/>
      <charset val="1"/>
    </font>
    <font>
      <b/>
      <sz val="12"/>
      <name val="Arial"/>
      <family val="2"/>
      <charset val="1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charset val="1"/>
    </font>
    <font>
      <sz val="10"/>
      <color rgb="FFCE181E"/>
      <name val="Arial"/>
      <family val="2"/>
      <charset val="1"/>
    </font>
    <font>
      <b/>
      <sz val="10"/>
      <name val="Calibri"/>
      <family val="2"/>
      <charset val="238"/>
    </font>
    <font>
      <b/>
      <sz val="8.5"/>
      <name val="Arial"/>
      <family val="2"/>
      <charset val="1"/>
    </font>
    <font>
      <b/>
      <sz val="8"/>
      <name val="Arial"/>
      <family val="2"/>
      <charset val="1"/>
    </font>
    <font>
      <b/>
      <sz val="10"/>
      <color rgb="FFCE181E"/>
      <name val="Arial"/>
      <family val="2"/>
      <charset val="1"/>
    </font>
    <font>
      <sz val="10"/>
      <name val="Arial"/>
      <family val="2"/>
      <charset val="238"/>
    </font>
    <font>
      <b/>
      <sz val="10"/>
      <color theme="0"/>
      <name val="Arial"/>
      <family val="2"/>
      <charset val="1"/>
    </font>
    <font>
      <sz val="10"/>
      <name val="Arial CE"/>
      <family val="2"/>
      <charset val="1"/>
    </font>
    <font>
      <sz val="10"/>
      <color theme="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2"/>
      <name val="Arial"/>
      <family val="2"/>
      <charset val="1"/>
    </font>
    <font>
      <sz val="10"/>
      <color rgb="FF0070C0"/>
      <name val="Arial"/>
      <family val="2"/>
      <charset val="238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CC"/>
      </patternFill>
    </fill>
  </fills>
  <borders count="6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6" fillId="0" borderId="0"/>
    <xf numFmtId="44" fontId="18" fillId="0" borderId="0" applyFont="0" applyFill="0" applyBorder="0" applyAlignment="0" applyProtection="0"/>
  </cellStyleXfs>
  <cellXfs count="211">
    <xf numFmtId="0" fontId="0" fillId="0" borderId="0" xfId="0"/>
    <xf numFmtId="0" fontId="9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0" fontId="2" fillId="2" borderId="1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1" xfId="0" applyFont="1" applyFill="1" applyBorder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2" borderId="2" xfId="0" applyFont="1" applyFill="1" applyBorder="1" applyProtection="1">
      <protection hidden="1"/>
    </xf>
    <xf numFmtId="0" fontId="11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3" borderId="0" xfId="0" applyFont="1" applyFill="1" applyAlignment="1" applyProtection="1">
      <alignment horizontal="right" vertical="center" textRotation="90" wrapText="1"/>
      <protection hidden="1"/>
    </xf>
    <xf numFmtId="0" fontId="9" fillId="3" borderId="15" xfId="0" applyFont="1" applyFill="1" applyBorder="1" applyAlignment="1" applyProtection="1">
      <alignment horizontal="center" vertical="center" textRotation="90" wrapText="1"/>
      <protection hidden="1"/>
    </xf>
    <xf numFmtId="0" fontId="9" fillId="3" borderId="20" xfId="0" applyFont="1" applyFill="1" applyBorder="1" applyAlignment="1" applyProtection="1">
      <alignment horizontal="center" vertical="center" wrapText="1"/>
      <protection hidden="1"/>
    </xf>
    <xf numFmtId="0" fontId="9" fillId="3" borderId="21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textRotation="90"/>
      <protection hidden="1"/>
    </xf>
    <xf numFmtId="0" fontId="9" fillId="3" borderId="22" xfId="0" applyFont="1" applyFill="1" applyBorder="1" applyAlignment="1" applyProtection="1">
      <alignment horizontal="right" vertical="center" textRotation="90"/>
      <protection hidden="1"/>
    </xf>
    <xf numFmtId="0" fontId="9" fillId="3" borderId="4" xfId="0" applyFont="1" applyFill="1" applyBorder="1" applyAlignment="1" applyProtection="1">
      <alignment horizontal="right" vertical="center" textRotation="90"/>
      <protection hidden="1"/>
    </xf>
    <xf numFmtId="0" fontId="9" fillId="3" borderId="8" xfId="0" applyFont="1" applyFill="1" applyBorder="1" applyAlignment="1" applyProtection="1">
      <alignment horizontal="right" vertical="center" textRotation="90"/>
      <protection hidden="1"/>
    </xf>
    <xf numFmtId="0" fontId="9" fillId="3" borderId="2" xfId="0" applyFont="1" applyFill="1" applyBorder="1" applyAlignment="1" applyProtection="1">
      <alignment horizontal="center" vertical="center" textRotation="90"/>
      <protection hidden="1"/>
    </xf>
    <xf numFmtId="0" fontId="9" fillId="3" borderId="23" xfId="0" applyFont="1" applyFill="1" applyBorder="1" applyAlignment="1" applyProtection="1">
      <alignment horizontal="right" vertical="center" textRotation="90"/>
      <protection hidden="1"/>
    </xf>
    <xf numFmtId="0" fontId="15" fillId="0" borderId="0" xfId="0" applyFont="1" applyAlignment="1" applyProtection="1">
      <alignment horizontal="right" textRotation="90"/>
      <protection hidden="1"/>
    </xf>
    <xf numFmtId="0" fontId="9" fillId="0" borderId="0" xfId="0" applyFont="1" applyAlignment="1" applyProtection="1">
      <alignment horizontal="right" textRotation="90"/>
      <protection hidden="1"/>
    </xf>
    <xf numFmtId="0" fontId="9" fillId="4" borderId="24" xfId="0" applyFont="1" applyFill="1" applyBorder="1" applyProtection="1">
      <protection hidden="1"/>
    </xf>
    <xf numFmtId="0" fontId="16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164" fontId="1" fillId="0" borderId="27" xfId="0" applyNumberFormat="1" applyFont="1" applyBorder="1" applyAlignment="1" applyProtection="1">
      <alignment horizontal="left" shrinkToFit="1"/>
      <protection locked="0"/>
    </xf>
    <xf numFmtId="164" fontId="1" fillId="0" borderId="26" xfId="0" applyNumberFormat="1" applyFont="1" applyBorder="1" applyAlignment="1" applyProtection="1">
      <alignment horizontal="left" shrinkToFit="1"/>
      <protection locked="0"/>
    </xf>
    <xf numFmtId="165" fontId="1" fillId="0" borderId="27" xfId="0" applyNumberFormat="1" applyFont="1" applyBorder="1" applyAlignment="1" applyProtection="1">
      <alignment horizontal="left" shrinkToFit="1"/>
      <protection locked="0"/>
    </xf>
    <xf numFmtId="49" fontId="16" fillId="0" borderId="28" xfId="0" applyNumberFormat="1" applyFont="1" applyBorder="1" applyAlignment="1" applyProtection="1">
      <alignment horizontal="left"/>
      <protection locked="0"/>
    </xf>
    <xf numFmtId="1" fontId="1" fillId="0" borderId="28" xfId="0" applyNumberFormat="1" applyFont="1" applyBorder="1" applyAlignment="1" applyProtection="1">
      <alignment horizontal="center"/>
      <protection locked="0"/>
    </xf>
    <xf numFmtId="1" fontId="1" fillId="0" borderId="29" xfId="0" applyNumberFormat="1" applyFont="1" applyBorder="1" applyAlignment="1" applyProtection="1">
      <alignment horizontal="center"/>
      <protection locked="0"/>
    </xf>
    <xf numFmtId="0" fontId="1" fillId="5" borderId="30" xfId="0" applyFont="1" applyFill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0" borderId="32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>
      <alignment horizontal="center"/>
    </xf>
    <xf numFmtId="1" fontId="1" fillId="0" borderId="33" xfId="0" applyNumberFormat="1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9" fillId="4" borderId="34" xfId="0" applyFont="1" applyFill="1" applyBorder="1" applyProtection="1">
      <protection hidden="1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1" fontId="1" fillId="0" borderId="29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textRotation="90"/>
      <protection hidden="1"/>
    </xf>
    <xf numFmtId="0" fontId="9" fillId="0" borderId="5" xfId="0" applyFont="1" applyBorder="1" applyAlignment="1" applyProtection="1">
      <alignment horizontal="center" vertical="center" textRotation="90" wrapText="1"/>
      <protection hidden="1"/>
    </xf>
    <xf numFmtId="0" fontId="9" fillId="0" borderId="8" xfId="0" applyFont="1" applyBorder="1" applyAlignment="1" applyProtection="1">
      <alignment horizontal="center" vertical="center" textRotation="90"/>
      <protection hidden="1"/>
    </xf>
    <xf numFmtId="170" fontId="1" fillId="0" borderId="35" xfId="0" applyNumberFormat="1" applyFont="1" applyBorder="1" applyAlignment="1" applyProtection="1">
      <alignment horizontal="center" vertical="center"/>
      <protection hidden="1"/>
    </xf>
    <xf numFmtId="166" fontId="1" fillId="0" borderId="35" xfId="0" applyNumberFormat="1" applyFont="1" applyBorder="1" applyAlignment="1" applyProtection="1">
      <alignment horizontal="center" vertical="center"/>
      <protection hidden="1"/>
    </xf>
    <xf numFmtId="167" fontId="1" fillId="0" borderId="35" xfId="0" applyNumberFormat="1" applyFont="1" applyBorder="1" applyAlignment="1" applyProtection="1">
      <alignment horizontal="center" vertical="center"/>
      <protection hidden="1"/>
    </xf>
    <xf numFmtId="167" fontId="1" fillId="0" borderId="41" xfId="0" applyNumberFormat="1" applyFont="1" applyBorder="1" applyAlignment="1" applyProtection="1">
      <alignment horizontal="center" vertical="center"/>
      <protection hidden="1"/>
    </xf>
    <xf numFmtId="168" fontId="1" fillId="0" borderId="36" xfId="0" applyNumberFormat="1" applyFont="1" applyBorder="1" applyAlignment="1" applyProtection="1">
      <alignment horizontal="center" vertical="center"/>
      <protection hidden="1"/>
    </xf>
    <xf numFmtId="166" fontId="1" fillId="6" borderId="35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wrapText="1"/>
      <protection hidden="1"/>
    </xf>
    <xf numFmtId="1" fontId="1" fillId="0" borderId="0" xfId="0" applyNumberFormat="1" applyFont="1" applyProtection="1">
      <protection hidden="1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/>
      <protection hidden="1"/>
    </xf>
    <xf numFmtId="0" fontId="9" fillId="3" borderId="16" xfId="0" applyFont="1" applyFill="1" applyBorder="1" applyAlignment="1" applyProtection="1">
      <alignment horizontal="center" vertical="center" textRotation="90" wrapText="1"/>
      <protection hidden="1"/>
    </xf>
    <xf numFmtId="0" fontId="9" fillId="3" borderId="38" xfId="0" applyFont="1" applyFill="1" applyBorder="1" applyAlignment="1" applyProtection="1">
      <alignment horizontal="center" vertical="center" textRotation="90" wrapText="1"/>
      <protection hidden="1"/>
    </xf>
    <xf numFmtId="0" fontId="9" fillId="3" borderId="42" xfId="0" applyFont="1" applyFill="1" applyBorder="1" applyAlignment="1" applyProtection="1">
      <alignment horizontal="center" vertical="center" textRotation="90" wrapText="1"/>
      <protection hidden="1"/>
    </xf>
    <xf numFmtId="0" fontId="9" fillId="3" borderId="40" xfId="0" applyFont="1" applyFill="1" applyBorder="1" applyAlignment="1" applyProtection="1">
      <alignment horizontal="center" vertical="center" textRotation="90" wrapText="1"/>
      <protection hidden="1"/>
    </xf>
    <xf numFmtId="0" fontId="9" fillId="3" borderId="43" xfId="0" applyFont="1" applyFill="1" applyBorder="1" applyAlignment="1" applyProtection="1">
      <alignment horizontal="center" vertical="center" textRotation="90" wrapText="1"/>
      <protection hidden="1"/>
    </xf>
    <xf numFmtId="0" fontId="9" fillId="3" borderId="44" xfId="0" applyFont="1" applyFill="1" applyBorder="1" applyAlignment="1" applyProtection="1">
      <alignment horizontal="center" vertical="center" textRotation="90" wrapText="1"/>
      <protection hidden="1"/>
    </xf>
    <xf numFmtId="0" fontId="9" fillId="0" borderId="45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9" fillId="0" borderId="46" xfId="0" applyFont="1" applyBorder="1" applyAlignment="1" applyProtection="1">
      <alignment horizontal="center" vertical="center" wrapText="1"/>
      <protection hidden="1"/>
    </xf>
    <xf numFmtId="0" fontId="9" fillId="0" borderId="44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47" xfId="0" applyFont="1" applyBorder="1" applyAlignment="1" applyProtection="1">
      <alignment horizontal="center" vertical="center" wrapText="1"/>
      <protection hidden="1"/>
    </xf>
    <xf numFmtId="0" fontId="9" fillId="3" borderId="18" xfId="0" applyFont="1" applyFill="1" applyBorder="1" applyAlignment="1" applyProtection="1">
      <alignment horizont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center" shrinkToFit="1"/>
      <protection hidden="1"/>
    </xf>
    <xf numFmtId="0" fontId="9" fillId="3" borderId="17" xfId="0" applyFont="1" applyFill="1" applyBorder="1" applyAlignment="1" applyProtection="1">
      <alignment horizontal="center" wrapText="1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9" fillId="3" borderId="7" xfId="0" applyFont="1" applyFill="1" applyBorder="1" applyAlignment="1" applyProtection="1">
      <alignment horizontal="center"/>
      <protection hidden="1"/>
    </xf>
    <xf numFmtId="0" fontId="9" fillId="3" borderId="4" xfId="0" applyFont="1" applyFill="1" applyBorder="1" applyAlignment="1" applyProtection="1">
      <alignment horizontal="center" vertical="center" textRotation="90" wrapText="1"/>
      <protection hidden="1"/>
    </xf>
    <xf numFmtId="0" fontId="9" fillId="3" borderId="9" xfId="0" applyFont="1" applyFill="1" applyBorder="1" applyAlignment="1" applyProtection="1">
      <alignment horizontal="center" wrapText="1"/>
      <protection hidden="1"/>
    </xf>
    <xf numFmtId="0" fontId="9" fillId="3" borderId="10" xfId="0" applyFont="1" applyFill="1" applyBorder="1" applyAlignment="1" applyProtection="1">
      <alignment horizontal="center" wrapText="1"/>
      <protection hidden="1"/>
    </xf>
    <xf numFmtId="0" fontId="9" fillId="3" borderId="9" xfId="0" applyFont="1" applyFill="1" applyBorder="1" applyAlignment="1" applyProtection="1">
      <alignment horizontal="center" vertical="center" textRotation="90" wrapText="1"/>
      <protection hidden="1"/>
    </xf>
    <xf numFmtId="0" fontId="14" fillId="3" borderId="11" xfId="0" applyFont="1" applyFill="1" applyBorder="1" applyAlignment="1" applyProtection="1">
      <alignment horizontal="center" vertical="center" wrapText="1"/>
      <protection hidden="1"/>
    </xf>
    <xf numFmtId="0" fontId="9" fillId="3" borderId="11" xfId="0" applyFont="1" applyFill="1" applyBorder="1" applyAlignment="1" applyProtection="1">
      <alignment horizontal="center" vertical="center"/>
      <protection hidden="1"/>
    </xf>
    <xf numFmtId="0" fontId="17" fillId="8" borderId="0" xfId="0" applyFont="1" applyFill="1" applyAlignment="1" applyProtection="1">
      <alignment horizontal="right" textRotation="90"/>
      <protection hidden="1"/>
    </xf>
    <xf numFmtId="0" fontId="19" fillId="8" borderId="0" xfId="0" applyFont="1" applyFill="1" applyProtection="1">
      <protection hidden="1"/>
    </xf>
    <xf numFmtId="1" fontId="19" fillId="8" borderId="0" xfId="0" applyNumberFormat="1" applyFont="1" applyFill="1" applyProtection="1">
      <protection hidden="1"/>
    </xf>
    <xf numFmtId="169" fontId="19" fillId="8" borderId="0" xfId="0" applyNumberFormat="1" applyFont="1" applyFill="1" applyProtection="1">
      <protection hidden="1"/>
    </xf>
    <xf numFmtId="0" fontId="9" fillId="9" borderId="48" xfId="0" applyFont="1" applyFill="1" applyBorder="1" applyProtection="1">
      <protection hidden="1"/>
    </xf>
    <xf numFmtId="0" fontId="16" fillId="9" borderId="49" xfId="0" applyFont="1" applyFill="1" applyBorder="1" applyAlignment="1" applyProtection="1">
      <alignment shrinkToFit="1"/>
      <protection locked="0"/>
    </xf>
    <xf numFmtId="0" fontId="1" fillId="9" borderId="50" xfId="0" applyFont="1" applyFill="1" applyBorder="1" applyAlignment="1" applyProtection="1">
      <alignment shrinkToFit="1"/>
      <protection locked="0"/>
    </xf>
    <xf numFmtId="171" fontId="1" fillId="9" borderId="50" xfId="0" applyNumberFormat="1" applyFont="1" applyFill="1" applyBorder="1" applyAlignment="1" applyProtection="1">
      <alignment horizontal="left" shrinkToFit="1"/>
      <protection locked="0"/>
    </xf>
    <xf numFmtId="164" fontId="1" fillId="9" borderId="50" xfId="0" applyNumberFormat="1" applyFont="1" applyFill="1" applyBorder="1" applyAlignment="1" applyProtection="1">
      <alignment shrinkToFit="1"/>
      <protection locked="0"/>
    </xf>
    <xf numFmtId="164" fontId="16" fillId="9" borderId="50" xfId="0" applyNumberFormat="1" applyFont="1" applyFill="1" applyBorder="1" applyAlignment="1" applyProtection="1">
      <alignment shrinkToFit="1"/>
      <protection locked="0"/>
    </xf>
    <xf numFmtId="0" fontId="1" fillId="9" borderId="50" xfId="0" applyFont="1" applyFill="1" applyBorder="1" applyAlignment="1" applyProtection="1">
      <alignment horizontal="center"/>
      <protection locked="0"/>
    </xf>
    <xf numFmtId="0" fontId="1" fillId="9" borderId="50" xfId="0" applyFont="1" applyFill="1" applyBorder="1" applyAlignment="1" applyProtection="1">
      <alignment horizontal="center" shrinkToFit="1"/>
      <protection locked="0"/>
    </xf>
    <xf numFmtId="0" fontId="1" fillId="5" borderId="51" xfId="0" applyFont="1" applyFill="1" applyBorder="1" applyAlignment="1" applyProtection="1">
      <alignment horizontal="center" vertical="center"/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9" fillId="9" borderId="17" xfId="0" applyFont="1" applyFill="1" applyBorder="1" applyProtection="1">
      <protection hidden="1"/>
    </xf>
    <xf numFmtId="0" fontId="0" fillId="9" borderId="55" xfId="0" applyFill="1" applyBorder="1" applyProtection="1">
      <protection locked="0"/>
    </xf>
    <xf numFmtId="0" fontId="1" fillId="9" borderId="12" xfId="0" applyFont="1" applyFill="1" applyBorder="1" applyProtection="1">
      <protection locked="0"/>
    </xf>
    <xf numFmtId="171" fontId="1" fillId="9" borderId="12" xfId="0" applyNumberFormat="1" applyFont="1" applyFill="1" applyBorder="1" applyAlignment="1" applyProtection="1">
      <alignment horizontal="left" shrinkToFit="1"/>
      <protection locked="0"/>
    </xf>
    <xf numFmtId="164" fontId="1" fillId="9" borderId="12" xfId="0" applyNumberFormat="1" applyFont="1" applyFill="1" applyBorder="1" applyAlignment="1" applyProtection="1">
      <alignment shrinkToFit="1"/>
      <protection locked="0"/>
    </xf>
    <xf numFmtId="0" fontId="1" fillId="9" borderId="12" xfId="0" applyFont="1" applyFill="1" applyBorder="1" applyAlignment="1" applyProtection="1">
      <alignment horizontal="center" shrinkToFit="1"/>
      <protection locked="0"/>
    </xf>
    <xf numFmtId="0" fontId="1" fillId="5" borderId="56" xfId="0" applyFont="1" applyFill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6" fillId="0" borderId="0" xfId="0" applyFont="1" applyProtection="1">
      <protection hidden="1"/>
    </xf>
    <xf numFmtId="0" fontId="1" fillId="0" borderId="0" xfId="0" applyFont="1" applyAlignment="1" applyProtection="1">
      <alignment shrinkToFit="1"/>
      <protection hidden="1"/>
    </xf>
    <xf numFmtId="0" fontId="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Protection="1">
      <protection hidden="1"/>
    </xf>
    <xf numFmtId="0" fontId="8" fillId="10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173" fontId="22" fillId="5" borderId="0" xfId="2" applyNumberFormat="1" applyFont="1" applyFill="1" applyBorder="1" applyAlignment="1" applyProtection="1">
      <alignment horizontal="center"/>
      <protection hidden="1"/>
    </xf>
    <xf numFmtId="0" fontId="16" fillId="11" borderId="0" xfId="0" applyFont="1" applyFill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8" fillId="12" borderId="0" xfId="0" applyFont="1" applyFill="1" applyAlignment="1" applyProtection="1">
      <alignment horizontal="left" vertical="center"/>
      <protection hidden="1"/>
    </xf>
    <xf numFmtId="0" fontId="16" fillId="13" borderId="0" xfId="0" applyFont="1" applyFill="1" applyAlignment="1" applyProtection="1">
      <alignment horizontal="left" vertical="center"/>
      <protection hidden="1"/>
    </xf>
    <xf numFmtId="0" fontId="24" fillId="13" borderId="0" xfId="0" applyFont="1" applyFill="1" applyAlignment="1" applyProtection="1">
      <alignment horizontal="left" vertical="center"/>
      <protection hidden="1"/>
    </xf>
    <xf numFmtId="0" fontId="24" fillId="13" borderId="0" xfId="0" applyFont="1" applyFill="1" applyAlignment="1" applyProtection="1">
      <alignment horizontal="left" vertical="center"/>
      <protection hidden="1"/>
    </xf>
    <xf numFmtId="0" fontId="0" fillId="13" borderId="0" xfId="0" applyFill="1" applyProtection="1">
      <protection hidden="1"/>
    </xf>
    <xf numFmtId="1" fontId="1" fillId="0" borderId="17" xfId="0" applyNumberFormat="1" applyFont="1" applyBorder="1" applyAlignment="1" applyProtection="1">
      <alignment horizontal="center" vertical="center"/>
      <protection locked="0"/>
    </xf>
    <xf numFmtId="0" fontId="26" fillId="7" borderId="0" xfId="0" applyFont="1" applyFill="1" applyBorder="1" applyProtection="1">
      <protection hidden="1"/>
    </xf>
    <xf numFmtId="0" fontId="27" fillId="8" borderId="0" xfId="0" applyFont="1" applyFill="1" applyBorder="1" applyAlignment="1" applyProtection="1">
      <alignment horizontal="left"/>
      <protection locked="0"/>
    </xf>
    <xf numFmtId="164" fontId="27" fillId="8" borderId="0" xfId="0" applyNumberFormat="1" applyFont="1" applyFill="1" applyBorder="1" applyAlignment="1" applyProtection="1">
      <alignment horizontal="left" shrinkToFit="1"/>
      <protection locked="0"/>
    </xf>
    <xf numFmtId="165" fontId="27" fillId="8" borderId="0" xfId="0" applyNumberFormat="1" applyFont="1" applyFill="1" applyBorder="1" applyAlignment="1" applyProtection="1">
      <alignment horizontal="left" shrinkToFit="1"/>
      <protection locked="0"/>
    </xf>
    <xf numFmtId="49" fontId="27" fillId="8" borderId="0" xfId="0" applyNumberFormat="1" applyFont="1" applyFill="1" applyBorder="1" applyAlignment="1" applyProtection="1">
      <alignment horizontal="left"/>
      <protection locked="0"/>
    </xf>
    <xf numFmtId="1" fontId="27" fillId="8" borderId="0" xfId="0" applyNumberFormat="1" applyFont="1" applyFill="1" applyBorder="1" applyAlignment="1" applyProtection="1">
      <alignment horizontal="center"/>
      <protection locked="0"/>
    </xf>
    <xf numFmtId="0" fontId="27" fillId="14" borderId="0" xfId="0" applyFont="1" applyFill="1" applyBorder="1" applyAlignment="1" applyProtection="1">
      <alignment horizontal="center" vertical="center"/>
      <protection locked="0"/>
    </xf>
    <xf numFmtId="1" fontId="27" fillId="8" borderId="0" xfId="0" applyNumberFormat="1" applyFont="1" applyFill="1" applyBorder="1" applyAlignment="1" applyProtection="1">
      <alignment horizontal="center" vertical="center"/>
      <protection locked="0"/>
    </xf>
    <xf numFmtId="0" fontId="27" fillId="8" borderId="0" xfId="0" applyFont="1" applyFill="1" applyBorder="1" applyAlignment="1" applyProtection="1">
      <alignment horizontal="center"/>
      <protection locked="0"/>
    </xf>
    <xf numFmtId="1" fontId="27" fillId="8" borderId="0" xfId="0" applyNumberFormat="1" applyFont="1" applyFill="1" applyBorder="1" applyAlignment="1">
      <alignment horizontal="center"/>
    </xf>
    <xf numFmtId="0" fontId="27" fillId="8" borderId="0" xfId="0" applyFont="1" applyFill="1" applyBorder="1" applyAlignment="1" applyProtection="1">
      <alignment horizontal="center" vertical="center"/>
      <protection locked="0"/>
    </xf>
    <xf numFmtId="166" fontId="27" fillId="7" borderId="0" xfId="0" applyNumberFormat="1" applyFont="1" applyFill="1" applyBorder="1" applyAlignment="1" applyProtection="1">
      <alignment horizontal="center" vertical="center"/>
      <protection hidden="1"/>
    </xf>
    <xf numFmtId="170" fontId="27" fillId="8" borderId="0" xfId="0" applyNumberFormat="1" applyFont="1" applyFill="1" applyBorder="1" applyAlignment="1" applyProtection="1">
      <alignment horizontal="center" vertical="center"/>
      <protection hidden="1"/>
    </xf>
    <xf numFmtId="166" fontId="27" fillId="8" borderId="0" xfId="0" applyNumberFormat="1" applyFont="1" applyFill="1" applyBorder="1" applyAlignment="1" applyProtection="1">
      <alignment horizontal="center" vertical="center"/>
      <protection hidden="1"/>
    </xf>
    <xf numFmtId="167" fontId="27" fillId="8" borderId="0" xfId="0" applyNumberFormat="1" applyFont="1" applyFill="1" applyBorder="1" applyAlignment="1" applyProtection="1">
      <alignment horizontal="center" vertical="center"/>
      <protection hidden="1"/>
    </xf>
    <xf numFmtId="168" fontId="27" fillId="8" borderId="0" xfId="0" applyNumberFormat="1" applyFont="1" applyFill="1" applyBorder="1" applyAlignment="1" applyProtection="1">
      <alignment horizontal="center" vertical="center"/>
      <protection hidden="1"/>
    </xf>
    <xf numFmtId="0" fontId="9" fillId="4" borderId="17" xfId="0" applyFont="1" applyFill="1" applyBorder="1" applyProtection="1">
      <protection hidden="1"/>
    </xf>
    <xf numFmtId="0" fontId="16" fillId="0" borderId="23" xfId="0" applyFont="1" applyBorder="1" applyAlignment="1" applyProtection="1">
      <alignment horizontal="left"/>
      <protection locked="0"/>
    </xf>
    <xf numFmtId="0" fontId="1" fillId="0" borderId="21" xfId="0" applyFont="1" applyBorder="1" applyAlignment="1" applyProtection="1">
      <alignment horizontal="left"/>
      <protection locked="0"/>
    </xf>
    <xf numFmtId="164" fontId="1" fillId="0" borderId="57" xfId="0" applyNumberFormat="1" applyFont="1" applyBorder="1" applyAlignment="1" applyProtection="1">
      <alignment horizontal="left" shrinkToFit="1"/>
      <protection locked="0"/>
    </xf>
    <xf numFmtId="164" fontId="1" fillId="0" borderId="21" xfId="0" applyNumberFormat="1" applyFont="1" applyBorder="1" applyAlignment="1" applyProtection="1">
      <alignment horizontal="left" shrinkToFit="1"/>
      <protection locked="0"/>
    </xf>
    <xf numFmtId="165" fontId="1" fillId="0" borderId="57" xfId="0" applyNumberFormat="1" applyFont="1" applyBorder="1" applyAlignment="1" applyProtection="1">
      <alignment horizontal="left" shrinkToFit="1"/>
      <protection locked="0"/>
    </xf>
    <xf numFmtId="49" fontId="16" fillId="0" borderId="13" xfId="0" applyNumberFormat="1" applyFont="1" applyBorder="1" applyAlignment="1" applyProtection="1">
      <alignment horizontal="left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1" fontId="1" fillId="0" borderId="55" xfId="0" applyNumberFormat="1" applyFont="1" applyBorder="1" applyAlignment="1" applyProtection="1">
      <alignment horizontal="center" vertical="center"/>
      <protection locked="0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14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/>
      <protection locked="0"/>
    </xf>
    <xf numFmtId="166" fontId="1" fillId="6" borderId="60" xfId="0" applyNumberFormat="1" applyFont="1" applyFill="1" applyBorder="1" applyAlignment="1" applyProtection="1">
      <alignment horizontal="center" vertical="center"/>
      <protection hidden="1"/>
    </xf>
    <xf numFmtId="170" fontId="1" fillId="0" borderId="60" xfId="0" applyNumberFormat="1" applyFont="1" applyBorder="1" applyAlignment="1" applyProtection="1">
      <alignment horizontal="center" vertical="center"/>
      <protection hidden="1"/>
    </xf>
    <xf numFmtId="166" fontId="1" fillId="0" borderId="60" xfId="0" applyNumberFormat="1" applyFont="1" applyBorder="1" applyAlignment="1" applyProtection="1">
      <alignment horizontal="center" vertical="center"/>
      <protection hidden="1"/>
    </xf>
    <xf numFmtId="167" fontId="1" fillId="0" borderId="60" xfId="0" applyNumberFormat="1" applyFont="1" applyBorder="1" applyAlignment="1" applyProtection="1">
      <alignment horizontal="center" vertical="center"/>
      <protection hidden="1"/>
    </xf>
    <xf numFmtId="167" fontId="1" fillId="0" borderId="2" xfId="0" applyNumberFormat="1" applyFont="1" applyBorder="1" applyAlignment="1" applyProtection="1">
      <alignment horizontal="center" vertical="center"/>
      <protection hidden="1"/>
    </xf>
    <xf numFmtId="168" fontId="1" fillId="0" borderId="61" xfId="0" applyNumberFormat="1" applyFont="1" applyBorder="1" applyAlignment="1" applyProtection="1">
      <alignment horizontal="center" vertical="center"/>
      <protection hidden="1"/>
    </xf>
    <xf numFmtId="173" fontId="1" fillId="0" borderId="0" xfId="0" applyNumberFormat="1" applyFont="1" applyBorder="1" applyProtection="1">
      <protection hidden="1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51" xfId="0" applyNumberFormat="1" applyFont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166" fontId="1" fillId="6" borderId="62" xfId="0" applyNumberFormat="1" applyFont="1" applyFill="1" applyBorder="1" applyAlignment="1" applyProtection="1">
      <alignment horizontal="center" vertical="center"/>
      <protection hidden="1"/>
    </xf>
    <xf numFmtId="170" fontId="1" fillId="0" borderId="62" xfId="0" applyNumberFormat="1" applyFont="1" applyBorder="1" applyAlignment="1" applyProtection="1">
      <alignment horizontal="center" vertical="center"/>
      <protection hidden="1"/>
    </xf>
    <xf numFmtId="166" fontId="1" fillId="0" borderId="62" xfId="0" applyNumberFormat="1" applyFont="1" applyBorder="1" applyAlignment="1" applyProtection="1">
      <alignment horizontal="center" vertical="center"/>
      <protection hidden="1"/>
    </xf>
    <xf numFmtId="167" fontId="1" fillId="0" borderId="62" xfId="0" applyNumberFormat="1" applyFont="1" applyBorder="1" applyAlignment="1" applyProtection="1">
      <alignment horizontal="center" vertical="center"/>
      <protection hidden="1"/>
    </xf>
    <xf numFmtId="167" fontId="1" fillId="0" borderId="53" xfId="0" applyNumberFormat="1" applyFont="1" applyBorder="1" applyAlignment="1" applyProtection="1">
      <alignment horizontal="center" vertical="center"/>
      <protection hidden="1"/>
    </xf>
    <xf numFmtId="168" fontId="1" fillId="0" borderId="6" xfId="0" applyNumberFormat="1" applyFont="1" applyBorder="1" applyAlignment="1" applyProtection="1">
      <alignment horizontal="center" vertical="center"/>
      <protection hidden="1"/>
    </xf>
    <xf numFmtId="1" fontId="1" fillId="0" borderId="56" xfId="0" applyNumberFormat="1" applyFont="1" applyBorder="1" applyAlignment="1">
      <alignment horizont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7" fillId="8" borderId="10" xfId="0" applyFont="1" applyFill="1" applyBorder="1" applyAlignment="1" applyProtection="1">
      <alignment horizontal="center" vertical="center"/>
      <protection locked="0"/>
    </xf>
    <xf numFmtId="166" fontId="1" fillId="6" borderId="56" xfId="0" applyNumberFormat="1" applyFont="1" applyFill="1" applyBorder="1" applyAlignment="1" applyProtection="1">
      <alignment horizontal="center" vertical="center"/>
      <protection hidden="1"/>
    </xf>
    <xf numFmtId="170" fontId="1" fillId="0" borderId="59" xfId="0" applyNumberFormat="1" applyFont="1" applyBorder="1" applyAlignment="1" applyProtection="1">
      <alignment horizontal="center" vertical="center"/>
      <protection hidden="1"/>
    </xf>
    <xf numFmtId="166" fontId="1" fillId="0" borderId="59" xfId="0" applyNumberFormat="1" applyFont="1" applyBorder="1" applyAlignment="1" applyProtection="1">
      <alignment horizontal="center" vertical="center"/>
      <protection hidden="1"/>
    </xf>
    <xf numFmtId="167" fontId="1" fillId="0" borderId="59" xfId="0" applyNumberFormat="1" applyFont="1" applyBorder="1" applyAlignment="1" applyProtection="1">
      <alignment horizontal="center" vertical="center"/>
      <protection hidden="1"/>
    </xf>
    <xf numFmtId="167" fontId="1" fillId="0" borderId="58" xfId="0" applyNumberFormat="1" applyFont="1" applyBorder="1" applyAlignment="1" applyProtection="1">
      <alignment horizontal="center" vertical="center"/>
      <protection hidden="1"/>
    </xf>
    <xf numFmtId="168" fontId="1" fillId="0" borderId="14" xfId="0" applyNumberFormat="1" applyFont="1" applyBorder="1" applyAlignment="1" applyProtection="1">
      <alignment horizontal="center" vertical="center"/>
      <protection hidden="1"/>
    </xf>
  </cellXfs>
  <cellStyles count="3">
    <cellStyle name="Currency" xfId="2" builtinId="4"/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676800</xdr:colOff>
      <xdr:row>14</xdr:row>
      <xdr:rowOff>19440</xdr:rowOff>
    </xdr:from>
    <xdr:to>
      <xdr:col>2</xdr:col>
      <xdr:colOff>208080</xdr:colOff>
      <xdr:row>18</xdr:row>
      <xdr:rowOff>94920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B3A68C7-5693-4060-A99F-1A2DFC842578}"/>
            </a:ext>
          </a:extLst>
        </xdr:cNvPr>
        <xdr:cNvSpPr/>
      </xdr:nvSpPr>
      <xdr:spPr>
        <a:xfrm>
          <a:off x="943500" y="4484760"/>
          <a:ext cx="857160" cy="7384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/>
        <a:lstStyle/>
        <a:p>
          <a:pPr>
            <a:lnSpc>
              <a:spcPct val="100000"/>
            </a:lnSpc>
          </a:pPr>
          <a:r>
            <a:rPr lang="en-GB" sz="2000" b="0" strike="noStrike" spc="-1">
              <a:solidFill>
                <a:srgbClr val="DD0806"/>
              </a:solidFill>
              <a:latin typeface="Calibri"/>
            </a:rPr>
            <a:t>VZOR</a:t>
          </a:r>
          <a:endParaRPr lang="en-GB" sz="2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34"/>
  <sheetViews>
    <sheetView showGridLines="0" tabSelected="1" zoomScaleNormal="100" workbookViewId="0">
      <selection activeCell="B8" sqref="B8"/>
    </sheetView>
  </sheetViews>
  <sheetFormatPr defaultRowHeight="13.2"/>
  <cols>
    <col min="1" max="1" width="3.88671875" style="2" customWidth="1"/>
    <col min="2" max="2" width="19.33203125" style="2" customWidth="1"/>
    <col min="3" max="3" width="11.5546875" style="2"/>
    <col min="4" max="4" width="11.6640625" style="2" customWidth="1"/>
    <col min="5" max="5" width="14.109375" style="2" customWidth="1"/>
    <col min="6" max="6" width="7.5546875" style="2" customWidth="1"/>
    <col min="7" max="7" width="18.33203125" style="2" customWidth="1"/>
    <col min="8" max="8" width="14" style="2" customWidth="1"/>
    <col min="9" max="9" width="26.88671875" style="2" customWidth="1"/>
    <col min="10" max="10" width="6.88671875" style="2" customWidth="1"/>
    <col min="11" max="11" width="13.33203125" style="2" customWidth="1"/>
    <col min="12" max="17" width="3.6640625" style="3" customWidth="1"/>
    <col min="18" max="23" width="3.6640625" style="2" customWidth="1"/>
    <col min="24" max="24" width="4.5546875" style="2" customWidth="1"/>
    <col min="25" max="25" width="11" style="2" customWidth="1"/>
    <col min="26" max="26" width="10.6640625" style="2" customWidth="1"/>
    <col min="27" max="27" width="22.5546875" style="2" customWidth="1"/>
    <col min="28" max="28" width="8.6640625" style="2" customWidth="1"/>
    <col min="29" max="29" width="7.21875" style="2" customWidth="1"/>
    <col min="30" max="30" width="10.44140625" style="2" customWidth="1"/>
    <col min="31" max="32" width="6" style="2" customWidth="1"/>
    <col min="33" max="33" width="9.44140625" style="2" customWidth="1"/>
    <col min="34" max="35" width="3.6640625" style="2" customWidth="1"/>
    <col min="36" max="36" width="4.109375" style="2" customWidth="1"/>
    <col min="37" max="37" width="3.6640625" style="2" customWidth="1"/>
    <col min="38" max="38" width="8.77734375" style="2" customWidth="1"/>
    <col min="39" max="40" width="3.6640625" style="2" customWidth="1"/>
    <col min="41" max="42" width="3.88671875" style="2" customWidth="1"/>
    <col min="43" max="1018" width="9" style="2" customWidth="1"/>
    <col min="1019" max="1021" width="11.5546875"/>
  </cols>
  <sheetData>
    <row r="1" spans="1:1022" ht="47.25" customHeight="1">
      <c r="A1" s="4"/>
      <c r="B1" s="5"/>
      <c r="C1" s="6" t="s">
        <v>32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7"/>
      <c r="AH1" s="8"/>
      <c r="AI1" s="8"/>
      <c r="AJ1" s="8"/>
      <c r="AK1" s="8"/>
      <c r="AL1" s="9"/>
      <c r="AM1" s="9"/>
      <c r="AN1" s="9"/>
      <c r="AO1" s="9"/>
      <c r="AP1" s="9"/>
      <c r="AQ1" s="9"/>
      <c r="AR1" s="9"/>
    </row>
    <row r="2" spans="1:1022" ht="17.399999999999999">
      <c r="A2" s="10"/>
      <c r="B2" s="4"/>
      <c r="C2" s="4"/>
      <c r="D2" s="11" t="s">
        <v>33</v>
      </c>
      <c r="E2" s="4"/>
      <c r="F2" s="12"/>
      <c r="G2" s="13"/>
      <c r="H2" s="13"/>
      <c r="I2" s="13"/>
      <c r="J2" s="4"/>
      <c r="K2" s="4"/>
      <c r="L2" s="14"/>
      <c r="M2" s="14"/>
      <c r="N2" s="14"/>
      <c r="O2" s="14"/>
      <c r="P2" s="14"/>
      <c r="Q2" s="14"/>
      <c r="R2" s="4"/>
      <c r="S2" s="4"/>
      <c r="T2" s="4"/>
      <c r="U2" s="4"/>
      <c r="V2" s="4"/>
      <c r="W2" s="4"/>
      <c r="X2" s="4"/>
      <c r="Y2" s="4"/>
      <c r="Z2" s="4"/>
      <c r="AA2" s="4"/>
      <c r="AB2" s="92"/>
      <c r="AC2" s="92"/>
      <c r="AD2" s="1"/>
      <c r="AE2" s="1"/>
      <c r="AF2" s="1"/>
      <c r="AG2" s="15"/>
    </row>
    <row r="3" spans="1:1022" ht="13.5" customHeight="1">
      <c r="A3" s="16"/>
      <c r="B3" s="16"/>
      <c r="C3" s="17"/>
      <c r="D3" s="18"/>
      <c r="E3" s="4"/>
      <c r="F3" s="4"/>
      <c r="G3" s="4"/>
      <c r="H3" s="4"/>
      <c r="I3" s="4"/>
      <c r="J3" s="4"/>
      <c r="K3" s="4"/>
      <c r="L3" s="14"/>
      <c r="M3" s="14"/>
      <c r="N3" s="14"/>
      <c r="O3" s="14"/>
      <c r="P3" s="14"/>
      <c r="Q3" s="14"/>
      <c r="R3" s="4"/>
      <c r="S3" s="4"/>
      <c r="T3" s="4"/>
      <c r="U3" s="4"/>
      <c r="V3" s="4"/>
      <c r="W3" s="4"/>
      <c r="X3" s="4"/>
      <c r="Y3" s="4"/>
      <c r="Z3" s="4"/>
      <c r="AA3" s="4"/>
      <c r="AB3" s="1"/>
      <c r="AC3" s="1"/>
      <c r="AD3" s="1"/>
      <c r="AE3" s="1"/>
      <c r="AF3" s="1"/>
      <c r="AG3" s="15"/>
    </row>
    <row r="4" spans="1:1022" ht="13.5" customHeight="1" thickBot="1">
      <c r="A4" s="16"/>
      <c r="B4" s="16"/>
      <c r="C4" s="19"/>
      <c r="D4" s="19"/>
      <c r="E4" s="4"/>
      <c r="F4" s="4"/>
      <c r="G4" s="4"/>
      <c r="H4" s="20"/>
      <c r="I4" s="20"/>
      <c r="J4" s="4"/>
      <c r="K4" s="4"/>
      <c r="L4" s="14"/>
      <c r="M4" s="14"/>
      <c r="N4" s="14"/>
      <c r="O4" s="14"/>
      <c r="P4" s="14"/>
      <c r="Q4" s="14"/>
      <c r="R4" s="4"/>
      <c r="S4" s="4"/>
      <c r="T4" s="4"/>
      <c r="U4" s="4"/>
      <c r="V4" s="4"/>
      <c r="W4" s="4"/>
      <c r="X4" s="4"/>
      <c r="Y4" s="4"/>
      <c r="Z4" s="4"/>
      <c r="AA4" s="4"/>
      <c r="AB4" s="1"/>
      <c r="AC4" s="1"/>
      <c r="AD4" s="1"/>
      <c r="AE4" s="1"/>
      <c r="AF4" s="1"/>
      <c r="AG4" s="15"/>
      <c r="AH4" s="21"/>
      <c r="AI4" s="21"/>
      <c r="AJ4" s="21"/>
      <c r="AK4" s="21"/>
      <c r="AL4" s="21"/>
      <c r="AM4" s="21"/>
      <c r="AN4" s="21"/>
    </row>
    <row r="5" spans="1:1022" s="23" customFormat="1" ht="13.5" customHeight="1" thickBot="1">
      <c r="A5" s="93" t="s">
        <v>0</v>
      </c>
      <c r="B5" s="93" t="s">
        <v>1</v>
      </c>
      <c r="C5" s="94" t="s">
        <v>2</v>
      </c>
      <c r="D5" s="95" t="s">
        <v>3</v>
      </c>
      <c r="E5" s="96" t="s">
        <v>4</v>
      </c>
      <c r="F5" s="96"/>
      <c r="G5" s="96"/>
      <c r="H5" s="97" t="s">
        <v>5</v>
      </c>
      <c r="I5" s="97"/>
      <c r="J5" s="98" t="s">
        <v>6</v>
      </c>
      <c r="K5" s="98" t="s">
        <v>7</v>
      </c>
      <c r="L5" s="99" t="s">
        <v>8</v>
      </c>
      <c r="M5" s="99"/>
      <c r="N5" s="99"/>
      <c r="O5" s="99"/>
      <c r="P5" s="100" t="s">
        <v>9</v>
      </c>
      <c r="Q5" s="100"/>
      <c r="R5" s="100"/>
      <c r="S5" s="100"/>
      <c r="T5" s="100"/>
      <c r="U5" s="100"/>
      <c r="V5" s="100"/>
      <c r="W5" s="100"/>
      <c r="X5" s="101" t="s">
        <v>10</v>
      </c>
      <c r="Y5" s="102" t="s">
        <v>11</v>
      </c>
      <c r="Z5" s="74" t="s">
        <v>36</v>
      </c>
      <c r="AA5" s="103" t="s">
        <v>12</v>
      </c>
      <c r="AB5" s="77" t="s">
        <v>38</v>
      </c>
      <c r="AC5" s="80" t="s">
        <v>37</v>
      </c>
      <c r="AD5" s="81"/>
      <c r="AE5" s="81"/>
      <c r="AF5" s="81"/>
      <c r="AG5" s="82"/>
      <c r="AH5" s="22"/>
      <c r="AI5" s="22"/>
      <c r="AJ5" s="22"/>
      <c r="AK5" s="22"/>
      <c r="AL5" s="22"/>
      <c r="AM5" s="22"/>
      <c r="AN5" s="22"/>
      <c r="AME5"/>
      <c r="AMF5"/>
    </row>
    <row r="6" spans="1:1022" s="23" customFormat="1" ht="26.4" customHeight="1" thickBot="1">
      <c r="A6" s="93"/>
      <c r="B6" s="93"/>
      <c r="C6" s="94"/>
      <c r="D6" s="95"/>
      <c r="E6" s="87" t="s">
        <v>13</v>
      </c>
      <c r="F6" s="88" t="s">
        <v>14</v>
      </c>
      <c r="G6" s="89" t="s">
        <v>15</v>
      </c>
      <c r="H6" s="24"/>
      <c r="I6" s="25"/>
      <c r="J6" s="98"/>
      <c r="K6" s="98"/>
      <c r="L6" s="99"/>
      <c r="M6" s="99"/>
      <c r="N6" s="99"/>
      <c r="O6" s="99"/>
      <c r="P6" s="73" t="s">
        <v>16</v>
      </c>
      <c r="Q6" s="90" t="s">
        <v>17</v>
      </c>
      <c r="R6" s="90"/>
      <c r="S6" s="91" t="s">
        <v>18</v>
      </c>
      <c r="T6" s="91"/>
      <c r="U6" s="86" t="s">
        <v>19</v>
      </c>
      <c r="V6" s="86"/>
      <c r="W6" s="70" t="s">
        <v>39</v>
      </c>
      <c r="X6" s="101"/>
      <c r="Y6" s="102"/>
      <c r="Z6" s="75"/>
      <c r="AA6" s="103"/>
      <c r="AB6" s="78"/>
      <c r="AC6" s="83"/>
      <c r="AD6" s="84"/>
      <c r="AE6" s="84"/>
      <c r="AF6" s="84"/>
      <c r="AG6" s="85"/>
      <c r="AH6" s="22"/>
      <c r="AI6" s="22"/>
      <c r="AJ6" s="22"/>
      <c r="AK6" s="22"/>
      <c r="AL6" s="22"/>
      <c r="AM6" s="22"/>
      <c r="AN6" s="22"/>
      <c r="AME6"/>
      <c r="AMF6"/>
    </row>
    <row r="7" spans="1:1022" s="23" customFormat="1" ht="127.5" customHeight="1" thickBot="1">
      <c r="A7" s="93"/>
      <c r="B7" s="93"/>
      <c r="C7" s="94"/>
      <c r="D7" s="95"/>
      <c r="E7" s="87"/>
      <c r="F7" s="88"/>
      <c r="G7" s="89"/>
      <c r="H7" s="26" t="s">
        <v>20</v>
      </c>
      <c r="I7" s="27" t="s">
        <v>21</v>
      </c>
      <c r="J7" s="98"/>
      <c r="K7" s="98"/>
      <c r="L7" s="28" t="s">
        <v>22</v>
      </c>
      <c r="M7" s="29" t="s">
        <v>17</v>
      </c>
      <c r="N7" s="30" t="s">
        <v>18</v>
      </c>
      <c r="O7" s="31" t="s">
        <v>19</v>
      </c>
      <c r="P7" s="32" t="s">
        <v>23</v>
      </c>
      <c r="Q7" s="33" t="s">
        <v>24</v>
      </c>
      <c r="R7" s="32" t="s">
        <v>23</v>
      </c>
      <c r="S7" s="33" t="s">
        <v>24</v>
      </c>
      <c r="T7" s="32" t="s">
        <v>23</v>
      </c>
      <c r="U7" s="33" t="s">
        <v>24</v>
      </c>
      <c r="V7" s="32" t="s">
        <v>23</v>
      </c>
      <c r="W7" s="33" t="s">
        <v>24</v>
      </c>
      <c r="X7" s="101"/>
      <c r="Y7" s="102"/>
      <c r="Z7" s="76"/>
      <c r="AA7" s="103"/>
      <c r="AB7" s="79"/>
      <c r="AC7" s="62" t="s">
        <v>25</v>
      </c>
      <c r="AD7" s="62" t="s">
        <v>23</v>
      </c>
      <c r="AE7" s="62" t="s">
        <v>26</v>
      </c>
      <c r="AF7" s="62" t="s">
        <v>35</v>
      </c>
      <c r="AG7" s="63" t="s">
        <v>27</v>
      </c>
      <c r="AH7" s="61"/>
      <c r="AI7" s="104" t="s">
        <v>28</v>
      </c>
      <c r="AJ7" s="104" t="s">
        <v>29</v>
      </c>
      <c r="AK7" s="104" t="s">
        <v>30</v>
      </c>
      <c r="AL7" s="104" t="s">
        <v>34</v>
      </c>
      <c r="AM7" s="104"/>
      <c r="AN7" s="34"/>
      <c r="AO7" s="35"/>
      <c r="AME7"/>
      <c r="AMF7"/>
    </row>
    <row r="8" spans="1:1022" ht="13.95" customHeight="1">
      <c r="A8" s="36">
        <v>1</v>
      </c>
      <c r="B8" s="37"/>
      <c r="C8" s="38"/>
      <c r="D8" s="39"/>
      <c r="E8" s="40"/>
      <c r="F8" s="41"/>
      <c r="G8" s="39"/>
      <c r="H8" s="42"/>
      <c r="I8" s="42"/>
      <c r="J8" s="43"/>
      <c r="K8" s="44"/>
      <c r="L8" s="45"/>
      <c r="M8" s="46"/>
      <c r="N8" s="47"/>
      <c r="O8" s="48"/>
      <c r="P8" s="49"/>
      <c r="Q8" s="50"/>
      <c r="R8" s="51"/>
      <c r="S8" s="50"/>
      <c r="T8" s="51"/>
      <c r="U8" s="50"/>
      <c r="V8" s="51"/>
      <c r="W8" s="52"/>
      <c r="X8" s="53"/>
      <c r="Y8" s="54"/>
      <c r="Z8" s="54"/>
      <c r="AA8" s="55"/>
      <c r="AB8" s="69" t="str">
        <f>IF(B8&lt;&gt;"",IF(Z8="Áno",5,IF(J8&lt;&gt;"",25,30)),"")</f>
        <v/>
      </c>
      <c r="AC8" s="64" t="str">
        <f>IF(OR(L8&lt;&gt;0,M8&lt;&gt;0,N8&lt;&gt;0,O8&lt;&gt;0),(IF(AND(AK8&lt;&gt;0),SUM(AJ8:AL8),"Vyber stravu")),"")</f>
        <v/>
      </c>
      <c r="AD8" s="65">
        <f>IF(X8=1,SUM(P8+R8+T8+V8)*10,SUM(P8+R8+T8+V8)*15)</f>
        <v>0</v>
      </c>
      <c r="AE8" s="66">
        <f>SUM(L8+M8+N8+O8)*3.5</f>
        <v>0</v>
      </c>
      <c r="AF8" s="67"/>
      <c r="AG8" s="68">
        <f t="shared" ref="AG8:AG9" si="0">SUM(AC8:AF8)</f>
        <v>0</v>
      </c>
      <c r="AH8" s="71"/>
      <c r="AI8" s="105">
        <f>IF(K8&lt;&gt;"",1,0)</f>
        <v>0</v>
      </c>
      <c r="AJ8" s="105">
        <f>IF(AI8=1,SUM(L8:O8)*13,SUM(L8:O8)*26)</f>
        <v>0</v>
      </c>
      <c r="AK8" s="106">
        <f>SUM((Q8+S8+U8+W8)*9)</f>
        <v>0</v>
      </c>
      <c r="AL8" s="107">
        <f>IF(OR(L8=1,M8=1,N8=1,O8=1),2.5,0)</f>
        <v>0</v>
      </c>
      <c r="AM8" s="105"/>
    </row>
    <row r="9" spans="1:1022" ht="13.65" customHeight="1">
      <c r="A9" s="56">
        <v>2</v>
      </c>
      <c r="B9" s="37"/>
      <c r="C9" s="38"/>
      <c r="D9" s="39"/>
      <c r="E9" s="40"/>
      <c r="F9" s="41"/>
      <c r="G9" s="39"/>
      <c r="H9" s="42"/>
      <c r="I9" s="42"/>
      <c r="J9" s="43"/>
      <c r="K9" s="44"/>
      <c r="L9" s="45"/>
      <c r="M9" s="46"/>
      <c r="N9" s="47"/>
      <c r="O9" s="48"/>
      <c r="P9" s="72"/>
      <c r="Q9" s="50"/>
      <c r="R9" s="51"/>
      <c r="S9" s="50"/>
      <c r="T9" s="51"/>
      <c r="U9" s="50"/>
      <c r="V9" s="51"/>
      <c r="W9" s="52"/>
      <c r="X9" s="53"/>
      <c r="Y9" s="58"/>
      <c r="Z9" s="54"/>
      <c r="AA9" s="59"/>
      <c r="AB9" s="69" t="str">
        <f>IF(B9&lt;&gt;"",IF(Z9="Áno",5,IF(J9&lt;&gt;"",25,30)),"")</f>
        <v/>
      </c>
      <c r="AC9" s="64" t="str">
        <f>IF(OR(L9&lt;&gt;0,M9&lt;&gt;0,N9&lt;&gt;0,O9&lt;&gt;0),(IF(AND(AK9&lt;&gt;0),SUM(AJ9:AL9),"Vyber stravu")),"")</f>
        <v/>
      </c>
      <c r="AD9" s="65">
        <f t="shared" ref="AD9:AD10" si="1">IF(X9=1,SUM(P9+R9+T9+V9)*10,SUM(P9+R9+T9+V9)*15)</f>
        <v>0</v>
      </c>
      <c r="AE9" s="66">
        <f>SUM(L9+M9+N9+O9)*3.5</f>
        <v>0</v>
      </c>
      <c r="AF9" s="67"/>
      <c r="AG9" s="68">
        <f t="shared" si="0"/>
        <v>0</v>
      </c>
      <c r="AH9" s="71"/>
      <c r="AI9" s="105">
        <f t="shared" ref="AI9:AI19" si="2">IF(K9&lt;&gt;"",1,0)</f>
        <v>0</v>
      </c>
      <c r="AJ9" s="105">
        <f t="shared" ref="AJ9:AJ19" si="3">IF(AI9=1,SUM(L9:O9)*13,SUM(L9:O9)*26)</f>
        <v>0</v>
      </c>
      <c r="AK9" s="106">
        <f t="shared" ref="AK9:AK19" si="4">SUM((Q9+S9+U9+W9)*9)</f>
        <v>0</v>
      </c>
      <c r="AL9" s="107">
        <f t="shared" ref="AL9:AL19" si="5">IF(OR(L9=1,M9=1,N9=1,O9=1),2.5,0)</f>
        <v>0</v>
      </c>
      <c r="AM9" s="105"/>
    </row>
    <row r="10" spans="1:1022">
      <c r="A10" s="56">
        <v>3</v>
      </c>
      <c r="B10" s="37"/>
      <c r="C10" s="38"/>
      <c r="D10" s="39"/>
      <c r="E10" s="40"/>
      <c r="F10" s="41"/>
      <c r="G10" s="39"/>
      <c r="H10" s="42"/>
      <c r="I10" s="42"/>
      <c r="J10" s="43"/>
      <c r="K10" s="44"/>
      <c r="L10" s="45"/>
      <c r="M10" s="46"/>
      <c r="N10" s="60"/>
      <c r="O10" s="47"/>
      <c r="P10" s="57"/>
      <c r="Q10" s="50"/>
      <c r="R10" s="53"/>
      <c r="S10" s="50"/>
      <c r="T10" s="53"/>
      <c r="U10" s="50"/>
      <c r="V10" s="51"/>
      <c r="W10" s="52"/>
      <c r="X10" s="51"/>
      <c r="Y10" s="54"/>
      <c r="Z10" s="54"/>
      <c r="AA10" s="55"/>
      <c r="AB10" s="69" t="str">
        <f t="shared" ref="AB10:AB12" si="6">IF(B10&lt;&gt;"",IF(Z10="Áno",5,IF(J10&lt;&gt;"",25,30)),"")</f>
        <v/>
      </c>
      <c r="AC10" s="64" t="str">
        <f t="shared" ref="AC10:AC12" si="7">IF(OR(L10&lt;&gt;0,M10&lt;&gt;0,N10&lt;&gt;0,O10&lt;&gt;0),(IF(AND(AK10&lt;&gt;0),SUM(AJ10:AL10),"Vyber stravu")),"")</f>
        <v/>
      </c>
      <c r="AD10" s="65">
        <f t="shared" ref="AD10:AD12" si="8">IF(X10=1,SUM(P10+R10+T10+V10)*10,SUM(P10+R10+T10+V10)*15)</f>
        <v>0</v>
      </c>
      <c r="AE10" s="66">
        <f t="shared" ref="AE10:AE12" si="9">SUM(L10+M10+N10+O10)*3.5</f>
        <v>0</v>
      </c>
      <c r="AF10" s="67"/>
      <c r="AG10" s="68">
        <f t="shared" ref="AG10:AG12" si="10">SUM(AC10:AF10)</f>
        <v>0</v>
      </c>
      <c r="AH10" s="71"/>
      <c r="AI10" s="105">
        <f t="shared" ref="AI10:AI12" si="11">IF(K10&lt;&gt;"",1,0)</f>
        <v>0</v>
      </c>
      <c r="AJ10" s="105">
        <f t="shared" ref="AJ10:AJ12" si="12">IF(AI10=1,SUM(L10:O10)*13,SUM(L10:O10)*26)</f>
        <v>0</v>
      </c>
      <c r="AK10" s="106">
        <f t="shared" ref="AK10:AK12" si="13">SUM((Q10+S10+U10+W10)*9)</f>
        <v>0</v>
      </c>
      <c r="AL10" s="107">
        <f t="shared" ref="AL10:AL12" si="14">IF(OR(L10=1,M10=1,N10=1,O10=1),2.5,0)</f>
        <v>0</v>
      </c>
      <c r="AM10" s="105"/>
    </row>
    <row r="11" spans="1:1022">
      <c r="A11" s="56">
        <v>4</v>
      </c>
      <c r="B11" s="37"/>
      <c r="C11" s="38"/>
      <c r="D11" s="39"/>
      <c r="E11" s="40"/>
      <c r="F11" s="41"/>
      <c r="G11" s="39"/>
      <c r="H11" s="42"/>
      <c r="I11" s="42"/>
      <c r="J11" s="43"/>
      <c r="K11" s="44"/>
      <c r="L11" s="45"/>
      <c r="M11" s="46"/>
      <c r="N11" s="47"/>
      <c r="O11" s="48"/>
      <c r="P11" s="72"/>
      <c r="Q11" s="50"/>
      <c r="R11" s="51"/>
      <c r="S11" s="50"/>
      <c r="T11" s="51"/>
      <c r="U11" s="50"/>
      <c r="V11" s="51"/>
      <c r="W11" s="52"/>
      <c r="X11" s="53"/>
      <c r="Y11" s="54"/>
      <c r="Z11" s="54"/>
      <c r="AA11" s="55"/>
      <c r="AB11" s="69" t="str">
        <f t="shared" si="6"/>
        <v/>
      </c>
      <c r="AC11" s="64" t="str">
        <f t="shared" si="7"/>
        <v/>
      </c>
      <c r="AD11" s="65">
        <f t="shared" si="8"/>
        <v>0</v>
      </c>
      <c r="AE11" s="66">
        <f t="shared" si="9"/>
        <v>0</v>
      </c>
      <c r="AF11" s="67"/>
      <c r="AG11" s="68">
        <f t="shared" si="10"/>
        <v>0</v>
      </c>
      <c r="AH11" s="71"/>
      <c r="AI11" s="105">
        <f t="shared" si="11"/>
        <v>0</v>
      </c>
      <c r="AJ11" s="105">
        <f t="shared" si="12"/>
        <v>0</v>
      </c>
      <c r="AK11" s="106">
        <f t="shared" si="13"/>
        <v>0</v>
      </c>
      <c r="AL11" s="107">
        <f t="shared" si="14"/>
        <v>0</v>
      </c>
      <c r="AM11" s="105"/>
    </row>
    <row r="12" spans="1:1022" ht="13.8" thickBot="1">
      <c r="A12" s="162">
        <v>5</v>
      </c>
      <c r="B12" s="163"/>
      <c r="C12" s="164"/>
      <c r="D12" s="165"/>
      <c r="E12" s="166"/>
      <c r="F12" s="167"/>
      <c r="G12" s="165"/>
      <c r="H12" s="168"/>
      <c r="I12" s="168"/>
      <c r="J12" s="169"/>
      <c r="K12" s="129"/>
      <c r="L12" s="127"/>
      <c r="M12" s="170"/>
      <c r="N12" s="171"/>
      <c r="O12" s="172"/>
      <c r="P12" s="145"/>
      <c r="Q12" s="173"/>
      <c r="R12" s="174"/>
      <c r="S12" s="173"/>
      <c r="T12" s="174"/>
      <c r="U12" s="173"/>
      <c r="V12" s="174"/>
      <c r="W12" s="175"/>
      <c r="X12" s="174"/>
      <c r="Y12" s="203"/>
      <c r="Z12" s="177"/>
      <c r="AA12" s="178"/>
      <c r="AB12" s="205" t="str">
        <f t="shared" si="6"/>
        <v/>
      </c>
      <c r="AC12" s="206" t="str">
        <f t="shared" si="7"/>
        <v/>
      </c>
      <c r="AD12" s="207">
        <f t="shared" si="8"/>
        <v>0</v>
      </c>
      <c r="AE12" s="208">
        <f t="shared" si="9"/>
        <v>0</v>
      </c>
      <c r="AF12" s="209"/>
      <c r="AG12" s="210">
        <f t="shared" si="10"/>
        <v>0</v>
      </c>
      <c r="AH12" s="71"/>
      <c r="AI12" s="105">
        <f t="shared" si="11"/>
        <v>0</v>
      </c>
      <c r="AJ12" s="105">
        <f t="shared" si="12"/>
        <v>0</v>
      </c>
      <c r="AK12" s="106">
        <f t="shared" si="13"/>
        <v>0</v>
      </c>
      <c r="AL12" s="107">
        <f t="shared" si="14"/>
        <v>0</v>
      </c>
      <c r="AM12" s="105"/>
    </row>
    <row r="13" spans="1:1022">
      <c r="A13" s="146"/>
      <c r="B13" s="147"/>
      <c r="C13" s="147"/>
      <c r="D13" s="148"/>
      <c r="E13" s="148"/>
      <c r="F13" s="149"/>
      <c r="G13" s="148"/>
      <c r="H13" s="150"/>
      <c r="I13" s="150"/>
      <c r="J13" s="151"/>
      <c r="K13" s="151"/>
      <c r="L13" s="152"/>
      <c r="M13" s="153"/>
      <c r="N13" s="153"/>
      <c r="O13" s="154"/>
      <c r="P13" s="153"/>
      <c r="Q13" s="155"/>
      <c r="R13" s="151"/>
      <c r="S13" s="155"/>
      <c r="T13" s="151"/>
      <c r="U13" s="155"/>
      <c r="V13" s="151"/>
      <c r="W13" s="155"/>
      <c r="X13" s="151"/>
      <c r="Y13" s="204"/>
      <c r="Z13" s="156"/>
      <c r="AA13" s="147"/>
      <c r="AB13" s="157"/>
      <c r="AC13" s="158"/>
      <c r="AD13" s="159"/>
      <c r="AE13" s="160"/>
      <c r="AF13" s="160"/>
      <c r="AG13" s="161"/>
      <c r="AH13" s="71"/>
      <c r="AI13" s="105"/>
      <c r="AJ13" s="105"/>
      <c r="AK13" s="106"/>
      <c r="AL13" s="107"/>
      <c r="AM13" s="105"/>
    </row>
    <row r="14" spans="1:1022" ht="13.8" thickBot="1">
      <c r="A14" s="146">
        <v>5</v>
      </c>
      <c r="B14" s="147"/>
      <c r="C14" s="147"/>
      <c r="D14" s="148"/>
      <c r="E14" s="148"/>
      <c r="F14" s="149"/>
      <c r="G14" s="148"/>
      <c r="H14" s="150"/>
      <c r="I14" s="150"/>
      <c r="J14" s="151"/>
      <c r="K14" s="151"/>
      <c r="L14" s="152"/>
      <c r="M14" s="153"/>
      <c r="N14" s="153"/>
      <c r="O14" s="153"/>
      <c r="P14" s="153"/>
      <c r="Q14" s="155"/>
      <c r="R14" s="151"/>
      <c r="S14" s="155"/>
      <c r="T14" s="151"/>
      <c r="U14" s="155"/>
      <c r="V14" s="151"/>
      <c r="W14" s="155"/>
      <c r="X14" s="151"/>
      <c r="Y14" s="156"/>
      <c r="Z14" s="152"/>
      <c r="AA14" s="147"/>
      <c r="AB14" s="157" t="str">
        <f t="shared" ref="AB10:AB16" si="15">IF(B14&lt;&gt;"",IF(Z14="Áno",5,IF(J14&lt;&gt;"",25,30)),"")</f>
        <v/>
      </c>
      <c r="AC14" s="158" t="str">
        <f t="shared" ref="AC10:AC16" si="16">IF(OR(L14&lt;&gt;0,M14&lt;&gt;0,N14&lt;&gt;0,O14&lt;&gt;0),(IF(AND(AK14&lt;&gt;0),SUM(AJ14:AL14),"Vyber stravu")),"")</f>
        <v/>
      </c>
      <c r="AD14" s="159">
        <f t="shared" ref="AD11:AD16" si="17">IF(X14=1,SUM(P14+R14+T14+V14)*10,SUM(P14+R14+T14+V14)*15)</f>
        <v>0</v>
      </c>
      <c r="AE14" s="160">
        <f t="shared" ref="AE10:AE16" si="18">SUM(L14+M14+N14+O14)*3.5</f>
        <v>0</v>
      </c>
      <c r="AF14" s="160"/>
      <c r="AG14" s="161">
        <f t="shared" ref="AG10:AG16" si="19">SUM(AC14:AF14)</f>
        <v>0</v>
      </c>
      <c r="AH14" s="71"/>
      <c r="AI14" s="105">
        <f t="shared" si="2"/>
        <v>0</v>
      </c>
      <c r="AJ14" s="105">
        <f t="shared" si="3"/>
        <v>0</v>
      </c>
      <c r="AK14" s="106">
        <f t="shared" si="4"/>
        <v>0</v>
      </c>
      <c r="AL14" s="107">
        <f t="shared" si="5"/>
        <v>0</v>
      </c>
      <c r="AM14" s="105"/>
    </row>
    <row r="15" spans="1:1022">
      <c r="A15" s="108">
        <v>1</v>
      </c>
      <c r="B15" s="109" t="s">
        <v>40</v>
      </c>
      <c r="C15" s="110" t="s">
        <v>41</v>
      </c>
      <c r="D15" s="111">
        <v>27923</v>
      </c>
      <c r="E15" s="112" t="s">
        <v>42</v>
      </c>
      <c r="F15" s="113" t="s">
        <v>43</v>
      </c>
      <c r="G15" s="112" t="s">
        <v>44</v>
      </c>
      <c r="H15" s="112" t="s">
        <v>45</v>
      </c>
      <c r="I15" s="112"/>
      <c r="J15" s="114"/>
      <c r="K15" s="115"/>
      <c r="L15" s="116">
        <v>0</v>
      </c>
      <c r="M15" s="117">
        <v>1</v>
      </c>
      <c r="N15" s="186">
        <v>1</v>
      </c>
      <c r="O15" s="118">
        <v>0</v>
      </c>
      <c r="P15" s="187">
        <v>0</v>
      </c>
      <c r="Q15" s="188">
        <v>1</v>
      </c>
      <c r="R15" s="189">
        <v>0</v>
      </c>
      <c r="S15" s="190">
        <v>1</v>
      </c>
      <c r="T15" s="189">
        <v>0</v>
      </c>
      <c r="U15" s="190">
        <v>1</v>
      </c>
      <c r="V15" s="189">
        <v>0</v>
      </c>
      <c r="W15" s="191">
        <v>1</v>
      </c>
      <c r="X15" s="189">
        <v>0</v>
      </c>
      <c r="Y15" s="192" t="s">
        <v>31</v>
      </c>
      <c r="Z15" s="193" t="s">
        <v>67</v>
      </c>
      <c r="AA15" s="194"/>
      <c r="AB15" s="195">
        <f t="shared" si="15"/>
        <v>5</v>
      </c>
      <c r="AC15" s="196">
        <f t="shared" si="16"/>
        <v>90.5</v>
      </c>
      <c r="AD15" s="197">
        <f t="shared" si="17"/>
        <v>0</v>
      </c>
      <c r="AE15" s="198">
        <f t="shared" si="18"/>
        <v>7</v>
      </c>
      <c r="AF15" s="199"/>
      <c r="AG15" s="200">
        <f t="shared" si="19"/>
        <v>97.5</v>
      </c>
      <c r="AH15" s="71"/>
      <c r="AI15" s="105">
        <f t="shared" si="2"/>
        <v>0</v>
      </c>
      <c r="AJ15" s="105">
        <f t="shared" si="3"/>
        <v>52</v>
      </c>
      <c r="AK15" s="106">
        <f t="shared" si="4"/>
        <v>36</v>
      </c>
      <c r="AL15" s="107">
        <f t="shared" si="5"/>
        <v>2.5</v>
      </c>
      <c r="AM15" s="105"/>
      <c r="AN15" s="120">
        <v>32</v>
      </c>
      <c r="AO15" s="119">
        <v>20</v>
      </c>
      <c r="AP15" s="119"/>
      <c r="AQ15" s="120"/>
      <c r="AR15" s="120"/>
      <c r="AME15" s="2"/>
      <c r="AMF15" s="2"/>
      <c r="AMG15" s="2"/>
      <c r="AMH15" s="2"/>
    </row>
    <row r="16" spans="1:1022" ht="13.8" thickBot="1">
      <c r="A16" s="121">
        <v>2</v>
      </c>
      <c r="B16" s="122" t="s">
        <v>46</v>
      </c>
      <c r="C16" s="123" t="s">
        <v>47</v>
      </c>
      <c r="D16" s="124">
        <v>36617</v>
      </c>
      <c r="E16" s="125" t="s">
        <v>48</v>
      </c>
      <c r="F16" s="125"/>
      <c r="G16" s="125" t="s">
        <v>49</v>
      </c>
      <c r="H16" s="125" t="s">
        <v>50</v>
      </c>
      <c r="I16" s="125"/>
      <c r="J16" s="126">
        <v>98245</v>
      </c>
      <c r="K16" s="126">
        <v>12345678</v>
      </c>
      <c r="L16" s="127">
        <v>1</v>
      </c>
      <c r="M16" s="128">
        <v>1</v>
      </c>
      <c r="N16" s="128">
        <v>1</v>
      </c>
      <c r="O16" s="171">
        <v>1</v>
      </c>
      <c r="P16" s="145">
        <v>1</v>
      </c>
      <c r="Q16" s="201">
        <v>1</v>
      </c>
      <c r="R16" s="174">
        <v>1</v>
      </c>
      <c r="S16" s="201">
        <v>1</v>
      </c>
      <c r="T16" s="174">
        <v>1</v>
      </c>
      <c r="U16" s="201">
        <v>1</v>
      </c>
      <c r="V16" s="174">
        <v>1</v>
      </c>
      <c r="W16" s="175">
        <v>1</v>
      </c>
      <c r="X16" s="174">
        <v>1</v>
      </c>
      <c r="Y16" s="176" t="s">
        <v>66</v>
      </c>
      <c r="Z16" s="202" t="s">
        <v>68</v>
      </c>
      <c r="AA16" s="178"/>
      <c r="AB16" s="179">
        <f t="shared" si="15"/>
        <v>25</v>
      </c>
      <c r="AC16" s="180">
        <f t="shared" si="16"/>
        <v>90.5</v>
      </c>
      <c r="AD16" s="181">
        <f t="shared" si="17"/>
        <v>40</v>
      </c>
      <c r="AE16" s="182">
        <f t="shared" si="18"/>
        <v>14</v>
      </c>
      <c r="AF16" s="183"/>
      <c r="AG16" s="184">
        <f t="shared" si="19"/>
        <v>144.5</v>
      </c>
      <c r="AH16" s="71"/>
      <c r="AI16" s="105">
        <f t="shared" si="2"/>
        <v>1</v>
      </c>
      <c r="AJ16" s="105">
        <f t="shared" si="3"/>
        <v>52</v>
      </c>
      <c r="AK16" s="106">
        <f t="shared" si="4"/>
        <v>36</v>
      </c>
      <c r="AL16" s="107">
        <f t="shared" si="5"/>
        <v>2.5</v>
      </c>
      <c r="AM16" s="105"/>
      <c r="AN16" s="120">
        <v>26</v>
      </c>
      <c r="AO16" s="119">
        <v>42</v>
      </c>
      <c r="AP16" s="119"/>
      <c r="AQ16" s="120"/>
      <c r="AR16" s="120"/>
      <c r="AME16" s="2"/>
      <c r="AMF16" s="2"/>
      <c r="AMG16" s="2"/>
      <c r="AMH16" s="2"/>
    </row>
    <row r="17" spans="1:1022">
      <c r="A17" s="130"/>
      <c r="B17" s="23"/>
      <c r="D17" s="131"/>
      <c r="E17" s="131"/>
      <c r="F17" s="131"/>
      <c r="G17" s="131"/>
      <c r="H17" s="131"/>
      <c r="I17" s="131"/>
      <c r="J17" s="132"/>
      <c r="K17" s="3"/>
      <c r="Q17" s="2"/>
      <c r="AF17" s="185"/>
      <c r="AG17" s="185"/>
      <c r="AH17" s="71"/>
      <c r="AI17" s="105">
        <f t="shared" si="2"/>
        <v>0</v>
      </c>
      <c r="AJ17" s="105">
        <f t="shared" si="3"/>
        <v>0</v>
      </c>
      <c r="AK17" s="106">
        <f t="shared" si="4"/>
        <v>0</v>
      </c>
      <c r="AL17" s="107">
        <f t="shared" si="5"/>
        <v>0</v>
      </c>
      <c r="AM17" s="105"/>
      <c r="AN17" s="120"/>
      <c r="AO17" s="120"/>
      <c r="AP17" s="120"/>
      <c r="AQ17" s="120"/>
      <c r="AR17" s="120"/>
      <c r="AME17" s="2"/>
      <c r="AMF17" s="2"/>
      <c r="AMG17" s="2"/>
      <c r="AMH17" s="2"/>
    </row>
    <row r="18" spans="1:1022" ht="15" customHeight="1">
      <c r="A18" s="133"/>
      <c r="B18" s="134"/>
      <c r="C18" s="135" t="s">
        <v>51</v>
      </c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C18" s="137"/>
      <c r="AD18" s="137"/>
      <c r="AH18" s="71"/>
      <c r="AI18" s="105">
        <f t="shared" si="2"/>
        <v>0</v>
      </c>
      <c r="AJ18" s="105">
        <f t="shared" si="3"/>
        <v>0</v>
      </c>
      <c r="AK18" s="106">
        <f t="shared" si="4"/>
        <v>0</v>
      </c>
      <c r="AL18" s="107">
        <f t="shared" si="5"/>
        <v>0</v>
      </c>
      <c r="AM18" s="105"/>
      <c r="AME18" s="2"/>
      <c r="AMF18" s="2"/>
      <c r="AMG18" s="2"/>
      <c r="AMH18" s="2"/>
    </row>
    <row r="19" spans="1:1022">
      <c r="C19" s="138" t="s">
        <v>52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H19" s="71"/>
      <c r="AI19" s="105">
        <f t="shared" si="2"/>
        <v>0</v>
      </c>
      <c r="AJ19" s="105">
        <f t="shared" si="3"/>
        <v>0</v>
      </c>
      <c r="AK19" s="106">
        <f t="shared" si="4"/>
        <v>0</v>
      </c>
      <c r="AL19" s="107">
        <f t="shared" si="5"/>
        <v>0</v>
      </c>
      <c r="AM19" s="105"/>
      <c r="AME19" s="2"/>
      <c r="AMF19" s="2"/>
      <c r="AMG19" s="2"/>
      <c r="AMH19" s="2"/>
    </row>
    <row r="20" spans="1:1022">
      <c r="C20" s="138" t="s">
        <v>53</v>
      </c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ME20" s="2"/>
      <c r="AMF20" s="2"/>
      <c r="AMG20" s="2"/>
      <c r="AMH20" s="2"/>
    </row>
    <row r="21" spans="1:1022">
      <c r="C21" s="138" t="s">
        <v>54</v>
      </c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ME21" s="2"/>
      <c r="AMF21" s="2"/>
      <c r="AMG21" s="2"/>
      <c r="AMH21" s="2"/>
    </row>
    <row r="22" spans="1:1022">
      <c r="C22" s="138" t="s">
        <v>55</v>
      </c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ME22" s="2"/>
      <c r="AMF22" s="2"/>
      <c r="AMG22" s="2"/>
      <c r="AMH22" s="2"/>
    </row>
    <row r="23" spans="1:1022">
      <c r="C23" s="138" t="s">
        <v>56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ME23" s="2"/>
      <c r="AMF23" s="2"/>
      <c r="AMG23" s="2"/>
      <c r="AMH23" s="2"/>
    </row>
    <row r="24" spans="1:1022">
      <c r="C24" s="138" t="s">
        <v>57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ME24" s="2"/>
      <c r="AMF24" s="2"/>
      <c r="AMG24" s="2"/>
      <c r="AMH24" s="2"/>
    </row>
    <row r="25" spans="1:1022"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AME25" s="2"/>
      <c r="AMF25" s="2"/>
      <c r="AMG25" s="2"/>
      <c r="AMH25" s="2"/>
    </row>
    <row r="26" spans="1:1022">
      <c r="C26" s="140" t="s">
        <v>58</v>
      </c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ME26" s="2"/>
      <c r="AMF26" s="2"/>
      <c r="AMG26" s="2"/>
      <c r="AMH26" s="2"/>
    </row>
    <row r="27" spans="1:1022">
      <c r="C27" s="141" t="s">
        <v>59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ME27" s="2"/>
      <c r="AMF27" s="2"/>
      <c r="AMG27" s="2"/>
      <c r="AMH27" s="2"/>
    </row>
    <row r="28" spans="1:1022">
      <c r="C28" s="142" t="s">
        <v>60</v>
      </c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ME28" s="2"/>
      <c r="AMF28" s="2"/>
      <c r="AMG28" s="2"/>
      <c r="AMH28" s="2"/>
    </row>
    <row r="29" spans="1:1022">
      <c r="C29" s="142" t="s">
        <v>61</v>
      </c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ME29" s="2"/>
      <c r="AMF29" s="2"/>
      <c r="AMG29" s="2"/>
      <c r="AMH29" s="2"/>
    </row>
    <row r="30" spans="1:1022">
      <c r="C30" s="142" t="s">
        <v>62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ME30" s="2"/>
      <c r="AMF30" s="2"/>
      <c r="AMG30" s="2"/>
      <c r="AMH30" s="2"/>
    </row>
    <row r="31" spans="1:1022">
      <c r="C31" s="142" t="s">
        <v>63</v>
      </c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ME31" s="2"/>
      <c r="AMF31" s="2"/>
      <c r="AMG31" s="2"/>
      <c r="AMH31" s="2"/>
    </row>
    <row r="32" spans="1:1022">
      <c r="C32" s="142" t="s">
        <v>64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ME32" s="2"/>
      <c r="AMF32" s="2"/>
      <c r="AMG32" s="2"/>
      <c r="AMH32" s="2"/>
    </row>
    <row r="33" spans="3:1022"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ME33" s="2"/>
      <c r="AMF33" s="2"/>
      <c r="AMG33" s="2"/>
      <c r="AMH33" s="2"/>
    </row>
    <row r="34" spans="3:1022">
      <c r="C34" s="144" t="s">
        <v>65</v>
      </c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ME34" s="2"/>
      <c r="AMF34" s="2"/>
      <c r="AMG34" s="2"/>
      <c r="AMH34" s="2"/>
    </row>
  </sheetData>
  <sheetProtection algorithmName="SHA-512" hashValue="5vkG3kexv1R36fymq+5QMDiUSmmEV15ds71EBck730lM0zkps98deI/P3Sm9mWn1LBOReCSnALqfRr5D7tg9JA==" saltValue="LW3HREtEnvmuAVKf+fBsTg==" spinCount="100000" sheet="1" objects="1" scenarios="1"/>
  <mergeCells count="38">
    <mergeCell ref="C32:AA32"/>
    <mergeCell ref="C34:AA34"/>
    <mergeCell ref="C27:AA27"/>
    <mergeCell ref="C28:AA28"/>
    <mergeCell ref="C29:AA29"/>
    <mergeCell ref="C30:AA30"/>
    <mergeCell ref="C31:AA31"/>
    <mergeCell ref="AB2:AC2"/>
    <mergeCell ref="A5:A7"/>
    <mergeCell ref="B5:B7"/>
    <mergeCell ref="C5:C7"/>
    <mergeCell ref="D5:D7"/>
    <mergeCell ref="E5:G5"/>
    <mergeCell ref="H5:I5"/>
    <mergeCell ref="J5:J7"/>
    <mergeCell ref="K5:K7"/>
    <mergeCell ref="L5:O6"/>
    <mergeCell ref="P5:W5"/>
    <mergeCell ref="X5:X7"/>
    <mergeCell ref="Y5:Y7"/>
    <mergeCell ref="Z5:Z7"/>
    <mergeCell ref="AA5:AA7"/>
    <mergeCell ref="E6:E7"/>
    <mergeCell ref="F6:F7"/>
    <mergeCell ref="G6:G7"/>
    <mergeCell ref="Q6:R6"/>
    <mergeCell ref="S6:T6"/>
    <mergeCell ref="C18:AA18"/>
    <mergeCell ref="C19:AA19"/>
    <mergeCell ref="C20:AA20"/>
    <mergeCell ref="C21:AA21"/>
    <mergeCell ref="C22:AA22"/>
    <mergeCell ref="C23:AA23"/>
    <mergeCell ref="C24:AA24"/>
    <mergeCell ref="C26:AA26"/>
    <mergeCell ref="AB5:AB7"/>
    <mergeCell ref="AC5:AG6"/>
    <mergeCell ref="U6:V6"/>
  </mergeCells>
  <dataValidations count="13">
    <dataValidation type="whole" allowBlank="1" showInputMessage="1" showErrorMessage="1" errorTitle="Ubytovanie" error="Zadaj 0 (nie) alebo 1 (áno)." promptTitle="Ubytovanie" prompt="Zadaj 0 (nie) alebo 1 (áno)." sqref="L8:O14 O15:T16" xr:uid="{00000000-0002-0000-0000-000001000000}">
      <formula1>0</formula1>
      <formula2>1</formula2>
    </dataValidation>
    <dataValidation operator="lessThan" allowBlank="1" showErrorMessage="1" sqref="E8:J14 E15:I16" xr:uid="{00000000-0002-0000-0000-000003000000}">
      <formula1>0</formula1>
      <formula2>0</formula2>
    </dataValidation>
    <dataValidation type="textLength" operator="lessThan" allowBlank="1" showErrorMessage="1" sqref="B8:C16" xr:uid="{00000000-0002-0000-0000-000004000000}">
      <formula1>20</formula1>
      <formula2>0</formula2>
    </dataValidation>
    <dataValidation type="whole" allowBlank="1" showInputMessage="1" showErrorMessage="1" errorTitle="Stravovanie" error="Zadaj 0 (nie) alebo 1 (áno)." promptTitle="Stravovanie" prompt="Zadaj 0 (nie) alebo 1 (áno)._x000a_Večera v stredu_x000a_Raňajky vo štvrtok" sqref="P8:P14" xr:uid="{00000000-0002-0000-0000-000005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o štvrtok_x000a_Raňajky v piatok" sqref="R8:R14" xr:uid="{00000000-0002-0000-0000-000006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 piatok_x000a_Raňajky v sobotu" sqref="T8:T14" xr:uid="{00000000-0002-0000-0000-000007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 sobotu_x000a_Raňajky v nedeľu" sqref="V8:V14" xr:uid="{00000000-0002-0000-0000-000008000000}">
      <formula1>0</formula1>
      <formula2>1</formula2>
    </dataValidation>
    <dataValidation type="list" allowBlank="1" showErrorMessage="1" sqref="Y8:Y14" xr:uid="{00000000-0002-0000-0000-00000A000000}">
      <formula1>"Súhlasím,Nesúhlasím"</formula1>
      <formula2>0</formula2>
    </dataValidation>
    <dataValidation allowBlank="1" showErrorMessage="1" sqref="W8:W14 U8:U14 S8:S14 Q8:Q14" xr:uid="{00000000-0002-0000-0000-00000B000000}">
      <formula1>0</formula1>
      <formula2>0</formula2>
    </dataValidation>
    <dataValidation type="whole" allowBlank="1" showInputMessage="1" showErrorMessage="1" errorTitle="Stravovanie" error="Zadaj 0 (nie) alebo 1 (áno)." promptTitle="Stravovanie" prompt="Zadaj 0 (nechcem polvečere) alebo 1 (chcem polvečere)._x000a_" sqref="X8:X14" xr:uid="{00000000-0002-0000-0000-00000C000000}">
      <formula1>0</formula1>
      <formula2>1</formula2>
    </dataValidation>
    <dataValidation type="list" allowBlank="1" showErrorMessage="1" sqref="Z8:Z14" xr:uid="{00000000-0002-0000-0000-00000D000000}">
      <formula1>"Áno,Nie"</formula1>
      <formula2>1</formula2>
    </dataValidation>
    <dataValidation type="whole" allowBlank="1" showInputMessage="1" showErrorMessage="1" errorTitle="Stravovanie" error="Zadajte 0 (nie) alebo 1 (áno)." promptTitle="Stravovanie" prompt="Zadajte 0 (nie) alebo 1 (áno)." sqref="U15:X16 AA15:AA16" xr:uid="{05D45B5E-985F-4592-9F3C-D58DFD9773E0}">
      <formula1>0</formula1>
      <formula2>1</formula2>
    </dataValidation>
    <dataValidation allowBlank="1" showInputMessage="1" showErrorMessage="1" errorTitle="Stravovanie" error="Zadajte 0 (nie) alebo 1 (áno)." promptTitle="Stravovanie" prompt="Zadajte 0 (nie) alebo 1 (áno)." sqref="Y15:Z16" xr:uid="{C8FEBD38-77F6-495F-824B-1296ACEB3044}"/>
  </dataValidations>
  <pageMargins left="0.74791666666666701" right="0.74791666666666701" top="0.98402777777777795" bottom="0.98402777777777795" header="0.5" footer="0.5"/>
  <pageSetup paperSize="9" firstPageNumber="0" orientation="landscape" horizontalDpi="300" verticalDpi="300"/>
  <headerFooter>
    <oddHeader>&amp;CZELENÉ PLESO</oddHeader>
    <oddFooter>&amp;C&amp;D&amp;R&amp;"Calibri,Regular" Essity Internal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Zoznam</vt:lpstr>
      <vt:lpstr>Zoznam!Excel_BuiltIn__FilterDatabase</vt:lpstr>
      <vt:lpstr>Excel_BuiltIn__FilterDatabase_1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Guniš</dc:creator>
  <dc:description/>
  <cp:lastModifiedBy>Štofaňák Neitus</cp:lastModifiedBy>
  <cp:revision>32</cp:revision>
  <dcterms:created xsi:type="dcterms:W3CDTF">2011-06-27T09:33:49Z</dcterms:created>
  <dcterms:modified xsi:type="dcterms:W3CDTF">2026-08-16T21:32:01Z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MSIP_Label_4c8d6ef0-491d-4f17-aead-12ed260929f1_ActionId">
    <vt:lpwstr>329f6293-769c-4b9d-bdc2-27adea62b848</vt:lpwstr>
  </property>
  <property fmtid="{D5CDD505-2E9C-101B-9397-08002B2CF9AE}" pid="7" name="MSIP_Label_4c8d6ef0-491d-4f17-aead-12ed260929f1_ContentBits">
    <vt:lpwstr>2</vt:lpwstr>
  </property>
  <property fmtid="{D5CDD505-2E9C-101B-9397-08002B2CF9AE}" pid="8" name="MSIP_Label_4c8d6ef0-491d-4f17-aead-12ed260929f1_Enabled">
    <vt:lpwstr>true</vt:lpwstr>
  </property>
  <property fmtid="{D5CDD505-2E9C-101B-9397-08002B2CF9AE}" pid="9" name="MSIP_Label_4c8d6ef0-491d-4f17-aead-12ed260929f1_Method">
    <vt:lpwstr>Standard</vt:lpwstr>
  </property>
  <property fmtid="{D5CDD505-2E9C-101B-9397-08002B2CF9AE}" pid="10" name="MSIP_Label_4c8d6ef0-491d-4f17-aead-12ed260929f1_Name">
    <vt:lpwstr>Internal</vt:lpwstr>
  </property>
  <property fmtid="{D5CDD505-2E9C-101B-9397-08002B2CF9AE}" pid="11" name="MSIP_Label_4c8d6ef0-491d-4f17-aead-12ed260929f1_SetDate">
    <vt:lpwstr>2023-09-06T18:03:48Z</vt:lpwstr>
  </property>
  <property fmtid="{D5CDD505-2E9C-101B-9397-08002B2CF9AE}" pid="12" name="MSIP_Label_4c8d6ef0-491d-4f17-aead-12ed260929f1_SiteId">
    <vt:lpwstr>f101208c-39d3-4c8a-8cc7-ad896b25954f</vt:lpwstr>
  </property>
  <property fmtid="{D5CDD505-2E9C-101B-9397-08002B2CF9AE}" pid="13" name="ScaleCrop">
    <vt:bool>false</vt:bool>
  </property>
  <property fmtid="{D5CDD505-2E9C-101B-9397-08002B2CF9AE}" pid="14" name="ShareDoc">
    <vt:bool>false</vt:bool>
  </property>
  <property fmtid="{D5CDD505-2E9C-101B-9397-08002B2CF9AE}" pid="15" name="tsystems-DLP">
    <vt:lpwstr>tsystems-DLP:TAG_SEC_C0</vt:lpwstr>
  </property>
  <property fmtid="{D5CDD505-2E9C-101B-9397-08002B2CF9AE}" pid="16" name="tsystems-DocumentClasification">
    <vt:lpwstr>OPEN </vt:lpwstr>
  </property>
  <property fmtid="{D5CDD505-2E9C-101B-9397-08002B2CF9AE}" pid="17" name="tsystems-DocumentTagging.ClassificationMark">
    <vt:lpwstr>￼PARTS:3</vt:lpwstr>
  </property>
  <property fmtid="{D5CDD505-2E9C-101B-9397-08002B2CF9AE}" pid="18" name="tsystems-DocumentTagging.ClassificationMark.P00">
    <vt:lpwstr>&lt;ClassificationMark xmlns:xsi="http://www.w3.org/2001/XMLSchema-instance" xmlns:xsd="http://www.w3.org/2001/XMLSchema" margin="NaN" class="C0" owner="Ján Guniš" position="TopRight" marginX="0" marginY="0" classifiedOn="2018-06-07T07:51:47.9838104+02:</vt:lpwstr>
  </property>
  <property fmtid="{D5CDD505-2E9C-101B-9397-08002B2CF9AE}" pid="19" name="tsystems-DocumentTagging.ClassificationMark.P01">
    <vt:lpwstr>00" showPrintedBy="false" showPrintDate="false" language="en" ApplicationVersion="Microsoft Excel, 14.0" addinVersion="5.10.4.12" template="Default"&gt;&lt;history bulk="false" class="OPEN " code="C0" user="Stofanakova, Alzbeta" date="2018-06-07T07:51:48.2</vt:lpwstr>
  </property>
  <property fmtid="{D5CDD505-2E9C-101B-9397-08002B2CF9AE}" pid="20" name="tsystems-DocumentTagging.ClassificationMark.P02">
    <vt:lpwstr>398616+02:00" /&gt;&lt;recipients /&gt;&lt;documentOwners /&gt;&lt;/ClassificationMark&gt;</vt:lpwstr>
  </property>
</Properties>
</file>